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90" windowHeight="10890"/>
  </bookViews>
  <sheets>
    <sheet name="11 Квартал  финансирование" sheetId="1" r:id="rId1"/>
  </sheets>
  <definedNames>
    <definedName name="_xlnm._FilterDatabase" localSheetId="0" hidden="1">'11 Квартал  финансирование'!$A$22:$X$22</definedName>
    <definedName name="_xlnm.Print_Area" localSheetId="0">'11 Квартал  финансирование'!$A$2:$X$81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/>
  <c r="I77"/>
  <c r="G56" l="1"/>
  <c r="G79"/>
  <c r="G77" s="1"/>
  <c r="G27" s="1"/>
  <c r="O56"/>
  <c r="L56"/>
  <c r="L52" s="1"/>
  <c r="L79"/>
  <c r="I25"/>
  <c r="I27"/>
  <c r="O79"/>
  <c r="N79"/>
  <c r="N56"/>
  <c r="G52"/>
  <c r="D52"/>
  <c r="D25" s="1"/>
  <c r="L77"/>
  <c r="D77"/>
  <c r="D27" s="1"/>
  <c r="B22"/>
  <c r="D22" s="1"/>
  <c r="E22" s="1"/>
  <c r="F22" s="1"/>
  <c r="G22" s="1"/>
  <c r="H22" s="1"/>
  <c r="I22" s="1"/>
  <c r="J22" s="1"/>
  <c r="K22" s="1"/>
  <c r="L22" s="1"/>
  <c r="M22" s="1"/>
  <c r="N22" s="1"/>
  <c r="O22" s="1"/>
  <c r="P22" s="1"/>
  <c r="Q22" s="1"/>
  <c r="R22" s="1"/>
  <c r="S22" s="1"/>
  <c r="T22" s="1"/>
  <c r="U22" s="1"/>
  <c r="V22" s="1"/>
  <c r="W22" s="1"/>
  <c r="X22" s="1"/>
  <c r="U77" l="1"/>
  <c r="I31"/>
  <c r="I23"/>
  <c r="U56"/>
  <c r="G31"/>
  <c r="U79"/>
  <c r="D31"/>
  <c r="U52"/>
  <c r="T56"/>
  <c r="O52"/>
  <c r="O77"/>
  <c r="D23"/>
  <c r="T79"/>
  <c r="G25"/>
  <c r="G23" s="1"/>
  <c r="L31"/>
  <c r="L25"/>
  <c r="L27"/>
  <c r="N52"/>
  <c r="N77"/>
  <c r="T52"/>
  <c r="T77"/>
  <c r="U25" l="1"/>
  <c r="T25"/>
  <c r="L23"/>
  <c r="O27"/>
  <c r="N27"/>
  <c r="O31"/>
  <c r="N31"/>
  <c r="O25"/>
  <c r="N25"/>
  <c r="U27"/>
  <c r="T27"/>
  <c r="U31"/>
  <c r="T31"/>
  <c r="U23" l="1"/>
  <c r="T23"/>
  <c r="O23"/>
  <c r="N23"/>
</calcChain>
</file>

<file path=xl/sharedStrings.xml><?xml version="1.0" encoding="utf-8"?>
<sst xmlns="http://schemas.openxmlformats.org/spreadsheetml/2006/main" count="740" uniqueCount="143">
  <si>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</si>
  <si>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</si>
  <si>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</si>
  <si>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</si>
  <si>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полное наименование субъекта электроэнергетики</t>
  </si>
  <si>
    <t xml:space="preserve">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</si>
  <si>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</si>
  <si>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</si>
  <si>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</si>
  <si>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</si>
  <si>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</si>
  <si>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</si>
  <si>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</si>
  <si>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</si>
  <si>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плановый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</si>
  <si>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</si>
  <si>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</si>
  <si>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</si>
  <si>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</si>
  <si>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</si>
  <si>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</si>
  <si>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Общий фактический объем финансирования, в том числе за счет:</t>
  </si>
  <si>
    <t>млн. рублей
 (с НДС)</t>
  </si>
  <si>
    <t>%</t>
  </si>
  <si>
    <t>3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</si>
  <si>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</si>
  <si>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</si>
  <si>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</si>
  <si>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</si>
  <si>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</si>
  <si>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</si>
  <si>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</si>
  <si>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</si>
  <si>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</si>
  <si>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</si>
  <si>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</si>
  <si>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</si>
  <si>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</si>
  <si>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</si>
  <si>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</si>
  <si>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</si>
  <si>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</si>
  <si>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</si>
  <si>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</si>
  <si>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</si>
  <si>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</si>
  <si>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</si>
  <si>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</si>
  <si>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</si>
  <si>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</si>
  <si>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</si>
  <si>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</si>
  <si>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</si>
  <si>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</si>
  <si>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</si>
  <si>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</si>
  <si>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</si>
  <si>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</si>
  <si>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</si>
  <si>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</si>
  <si>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</si>
  <si>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</si>
  <si>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</si>
  <si>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</si>
  <si>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</si>
  <si>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</si>
  <si>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</si>
  <si>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</si>
  <si>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</si>
  <si>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</si>
  <si>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</si>
  <si>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</si>
  <si>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</si>
  <si>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</si>
  <si>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</si>
  <si>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</si>
  <si>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</si>
  <si>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</si>
  <si>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</si>
  <si>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</si>
  <si>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</si>
  <si>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</si>
  <si>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</si>
  <si>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</si>
  <si>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</si>
  <si>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</si>
  <si>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</si>
  <si>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</si>
  <si>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</si>
  <si>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</si>
  <si>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</si>
  <si>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</si>
  <si>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</si>
  <si>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</si>
  <si>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</si>
  <si>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</si>
  <si>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</si>
  <si>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</si>
  <si>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</si>
  <si>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</si>
  <si>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</si>
  <si>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</si>
  <si>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</si>
  <si>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</si>
  <si>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</si>
  <si>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0</t>
  </si>
  <si>
    <t>г</t>
  </si>
  <si>
    <t>нд</t>
  </si>
  <si>
    <t>1</t>
  </si>
  <si>
    <t>Чувашская Республика - Чувашия</t>
  </si>
  <si>
    <t>Технологическое присоединение энергопринимающих устройств потребителей максимальной мощностью свыше 150 кВт, всего, в том числе:</t>
  </si>
  <si>
    <t>Технологическое присоединение объектов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</si>
  <si>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</si>
  <si>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1.2.1.1.1</t>
  </si>
  <si>
    <t>Реконструкция трансформаторной подстанции ТП № 71 с заменой силового трансформатора ТМ-250-6/0,4кВ на ТМ-400-6/0,4кв (увеличение мощности силового трансформатора на 150кВА)</t>
  </si>
  <si>
    <t>I_02 - ТП №71_08_09</t>
  </si>
  <si>
    <t>1.2.1.1.2</t>
  </si>
  <si>
    <t>Реконструкция трансформаторной подстанции ТП № 13 с заменой силового трансформатора ТМ-250-6/0,4кВ на ТМ-400-6/0,4кв (увеличение мощности силового трансформатора на 150кВА)</t>
  </si>
  <si>
    <t>J_04 - ТП №13_08_09</t>
  </si>
  <si>
    <t>Модернизация распределительного пункта №3. Установка одной КСО с секционным выключателем и двух КСО с вводными вакуумными выключателями вместо 3х ячеек с масляными выключателями марки ВМГ-133  в РУ-6кВ РП№3.</t>
  </si>
  <si>
    <t>H_01 - КСО_08_09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</si>
  <si>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</si>
  <si>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</si>
  <si>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</si>
  <si>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</si>
  <si>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передачи данных, класс напряжения 0,22 (0,4) кВ, всего, в том числе:"</t>
  </si>
  <si>
    <t>"Включение приборов учета в систему сбора передачи данных, класс напряжения 6 10) кВ, всего, в том числе:"</t>
  </si>
  <si>
    <t>"Включение приборов учета в систему сбора передачи данных, класс напряжения 35 кВ, всего, в том числе:"</t>
  </si>
  <si>
    <t>"Включение приборов учета в систему сбора передачи данных, класс напряжения 110 кВ и выше, всего, в том числе:"</t>
  </si>
  <si>
    <t>Реконструкция прочих объектов основных средств всего, в том числе:</t>
  </si>
  <si>
    <t>1.4.1</t>
  </si>
  <si>
    <t>Новое строительство КРУН-6 и подключение врезкой в существующую кабельную линию 6кВ № 22 от ПС 220/110/6 кВ "Венец"</t>
  </si>
  <si>
    <t>I_03 -  КРУН-6_08_03</t>
  </si>
  <si>
    <t>1.4.2</t>
  </si>
  <si>
    <t xml:space="preserve">Новое строительство и подключение КТПН-250/6/0,4 кВ с трансформаторной мощностью 250 кВА в микрорайоне АО "Шумерлинский завод специализированных автомобилей" </t>
  </si>
  <si>
    <t>J_05 -  КТПН_08_03</t>
  </si>
  <si>
    <t>Отчет о реализации инвестиционной программы МУП "Шумерлинские городские электрические сети" на 2017-2019 годы</t>
  </si>
  <si>
    <t>Всего  2019 год</t>
  </si>
  <si>
    <t xml:space="preserve">Утвержденные плановые значения показателей приведены в соответствии с приказом </t>
  </si>
  <si>
    <t xml:space="preserve">Постановление о возбуждении исполнительного производства от 15.02.2017 г. по взысканию просроченной задолженности ФСК ЕЭС </t>
  </si>
  <si>
    <t>Директор МУП "ШГЭС"                                                              А.Б. Россейкин</t>
  </si>
  <si>
    <t>за 4 квартал 2019 года</t>
  </si>
  <si>
    <t>Год раскрытия информации: 2020 год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</si>
</sst>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0.0%"/>
    <numFmt numFmtId="166" formatCode="0.000"/>
    <numFmt numFmtId="167" formatCode="_-* #,##0_р_._-;\-* #,##0_р_._-;_-* &quot;-&quot;??_р_._-;_-@_-"/>
    <numFmt numFmtId="168" formatCode="0.00000"/>
    <numFmt numFmtId="169" formatCode="#,##0.00000_ ;\-#,##0.00000\ 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0" fillId="0" borderId="0"/>
    <xf numFmtId="0" fontId="7" fillId="0" borderId="0"/>
    <xf numFmtId="0" fontId="2" fillId="0" borderId="0"/>
  </cellStyleXfs>
  <cellXfs count="139">
    <xf numFmtId="0" fontId="0" fillId="0" borderId="0" xfId="0"/>
    <xf numFmtId="0" fontId="3" fillId="2" borderId="0" xfId="3" applyFont="1" applyFill="1"/>
    <xf numFmtId="165" fontId="3" fillId="2" borderId="0" xfId="2" applyNumberFormat="1" applyFont="1" applyFill="1"/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vertical="center"/>
    </xf>
    <xf numFmtId="0" fontId="4" fillId="2" borderId="0" xfId="3" applyFont="1" applyFill="1" applyBorder="1" applyAlignment="1">
      <alignment horizontal="center"/>
    </xf>
    <xf numFmtId="165" fontId="4" fillId="2" borderId="0" xfId="2" applyNumberFormat="1" applyFont="1" applyFill="1" applyBorder="1" applyAlignment="1">
      <alignment horizontal="center"/>
    </xf>
    <xf numFmtId="0" fontId="2" fillId="2" borderId="14" xfId="3" applyFont="1" applyFill="1" applyBorder="1" applyAlignment="1">
      <alignment horizontal="center" vertical="center" textRotation="90" wrapText="1"/>
    </xf>
    <xf numFmtId="165" fontId="2" fillId="2" borderId="14" xfId="2" applyNumberFormat="1" applyFont="1" applyFill="1" applyBorder="1" applyAlignment="1">
      <alignment horizontal="center" vertical="center" textRotation="90" wrapText="1"/>
    </xf>
    <xf numFmtId="0" fontId="5" fillId="0" borderId="14" xfId="3" applyFont="1" applyFill="1" applyBorder="1" applyAlignment="1">
      <alignment horizontal="center" vertical="center" wrapText="1"/>
    </xf>
    <xf numFmtId="49" fontId="5" fillId="0" borderId="14" xfId="3" applyNumberFormat="1" applyFont="1" applyFill="1" applyBorder="1" applyAlignment="1">
      <alignment horizontal="center" vertical="center" wrapText="1"/>
    </xf>
    <xf numFmtId="1" fontId="5" fillId="0" borderId="14" xfId="2" applyNumberFormat="1" applyFont="1" applyFill="1" applyBorder="1" applyAlignment="1">
      <alignment horizontal="center" vertical="center" wrapText="1"/>
    </xf>
    <xf numFmtId="49" fontId="5" fillId="0" borderId="14" xfId="3" applyNumberFormat="1" applyFont="1" applyFill="1" applyBorder="1" applyAlignment="1">
      <alignment horizontal="center" vertical="center"/>
    </xf>
    <xf numFmtId="0" fontId="6" fillId="0" borderId="0" xfId="3" applyFont="1" applyAlignment="1">
      <alignment vertical="center"/>
    </xf>
    <xf numFmtId="49" fontId="2" fillId="0" borderId="0" xfId="3" applyNumberFormat="1" applyFont="1" applyAlignment="1">
      <alignment horizontal="left" vertical="center" wrapText="1"/>
    </xf>
    <xf numFmtId="49" fontId="2" fillId="0" borderId="0" xfId="3" applyNumberFormat="1" applyFont="1" applyAlignment="1">
      <alignment horizontal="center" vertical="center" wrapText="1"/>
    </xf>
    <xf numFmtId="165" fontId="2" fillId="0" borderId="0" xfId="2" applyNumberFormat="1" applyFont="1" applyAlignment="1">
      <alignment vertical="center"/>
    </xf>
    <xf numFmtId="49" fontId="2" fillId="0" borderId="0" xfId="3" applyNumberFormat="1" applyFont="1" applyFill="1" applyAlignment="1">
      <alignment horizontal="center" vertical="center"/>
    </xf>
    <xf numFmtId="0" fontId="9" fillId="0" borderId="14" xfId="5" applyFont="1" applyFill="1" applyBorder="1" applyAlignment="1">
      <alignment horizontal="center" vertical="center" wrapText="1"/>
    </xf>
    <xf numFmtId="49" fontId="9" fillId="0" borderId="14" xfId="5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49" fontId="9" fillId="3" borderId="14" xfId="5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166" fontId="4" fillId="0" borderId="0" xfId="3" applyNumberFormat="1" applyFont="1" applyFill="1" applyBorder="1" applyAlignment="1">
      <alignment horizontal="center"/>
    </xf>
    <xf numFmtId="165" fontId="4" fillId="0" borderId="0" xfId="2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/>
    </xf>
    <xf numFmtId="165" fontId="4" fillId="0" borderId="1" xfId="2" applyNumberFormat="1" applyFont="1" applyFill="1" applyBorder="1" applyAlignment="1">
      <alignment horizontal="center"/>
    </xf>
    <xf numFmtId="0" fontId="2" fillId="3" borderId="14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vertical="center"/>
    </xf>
    <xf numFmtId="166" fontId="4" fillId="0" borderId="1" xfId="3" applyNumberFormat="1" applyFont="1" applyFill="1" applyBorder="1" applyAlignment="1">
      <alignment horizontal="center"/>
    </xf>
    <xf numFmtId="167" fontId="5" fillId="0" borderId="14" xfId="1" applyNumberFormat="1" applyFont="1" applyFill="1" applyBorder="1" applyAlignment="1">
      <alignment horizontal="center" vertical="center" wrapText="1"/>
    </xf>
    <xf numFmtId="168" fontId="8" fillId="4" borderId="14" xfId="5" applyNumberFormat="1" applyFont="1" applyFill="1" applyBorder="1" applyAlignment="1">
      <alignment horizontal="center" vertical="center"/>
    </xf>
    <xf numFmtId="168" fontId="8" fillId="4" borderId="14" xfId="5" applyNumberFormat="1" applyFont="1" applyFill="1" applyBorder="1" applyAlignment="1">
      <alignment horizontal="center" vertical="center" wrapText="1"/>
    </xf>
    <xf numFmtId="168" fontId="11" fillId="4" borderId="14" xfId="5" applyNumberFormat="1" applyFont="1" applyFill="1" applyBorder="1" applyAlignment="1">
      <alignment horizontal="center" vertical="center" wrapText="1"/>
    </xf>
    <xf numFmtId="2" fontId="11" fillId="0" borderId="14" xfId="5" applyNumberFormat="1" applyFont="1" applyFill="1" applyBorder="1" applyAlignment="1">
      <alignment horizontal="center" vertical="center" wrapText="1"/>
    </xf>
    <xf numFmtId="49" fontId="8" fillId="5" borderId="14" xfId="5" applyNumberFormat="1" applyFont="1" applyFill="1" applyBorder="1" applyAlignment="1">
      <alignment horizontal="center" vertical="center"/>
    </xf>
    <xf numFmtId="0" fontId="8" fillId="5" borderId="14" xfId="5" applyFont="1" applyFill="1" applyBorder="1" applyAlignment="1">
      <alignment horizontal="center" vertical="center" wrapText="1"/>
    </xf>
    <xf numFmtId="2" fontId="11" fillId="5" borderId="14" xfId="5" applyNumberFormat="1" applyFont="1" applyFill="1" applyBorder="1" applyAlignment="1">
      <alignment horizontal="center" vertical="center" wrapText="1"/>
    </xf>
    <xf numFmtId="0" fontId="9" fillId="0" borderId="14" xfId="5" applyFont="1" applyFill="1" applyBorder="1" applyAlignment="1">
      <alignment horizontal="center" wrapText="1"/>
    </xf>
    <xf numFmtId="168" fontId="8" fillId="5" borderId="14" xfId="5" applyNumberFormat="1" applyFont="1" applyFill="1" applyBorder="1" applyAlignment="1">
      <alignment horizontal="center" vertical="center"/>
    </xf>
    <xf numFmtId="168" fontId="8" fillId="5" borderId="14" xfId="5" applyNumberFormat="1" applyFont="1" applyFill="1" applyBorder="1" applyAlignment="1">
      <alignment horizontal="center" vertical="center" wrapText="1"/>
    </xf>
    <xf numFmtId="168" fontId="11" fillId="5" borderId="14" xfId="5" applyNumberFormat="1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wrapText="1"/>
    </xf>
    <xf numFmtId="49" fontId="8" fillId="4" borderId="14" xfId="5" applyNumberFormat="1" applyFont="1" applyFill="1" applyBorder="1" applyAlignment="1">
      <alignment horizontal="center" vertical="center"/>
    </xf>
    <xf numFmtId="2" fontId="12" fillId="4" borderId="3" xfId="5" applyNumberFormat="1" applyFont="1" applyFill="1" applyBorder="1" applyAlignment="1">
      <alignment horizontal="center" vertical="center" wrapText="1"/>
    </xf>
    <xf numFmtId="2" fontId="11" fillId="4" borderId="14" xfId="5" applyNumberFormat="1" applyFont="1" applyFill="1" applyBorder="1" applyAlignment="1">
      <alignment horizontal="center" vertical="center" wrapText="1"/>
    </xf>
    <xf numFmtId="49" fontId="9" fillId="5" borderId="14" xfId="5" applyNumberFormat="1" applyFont="1" applyFill="1" applyBorder="1" applyAlignment="1">
      <alignment horizontal="center" vertical="center"/>
    </xf>
    <xf numFmtId="0" fontId="9" fillId="5" borderId="14" xfId="5" applyFont="1" applyFill="1" applyBorder="1" applyAlignment="1">
      <alignment horizontal="center" vertical="center" wrapText="1"/>
    </xf>
    <xf numFmtId="2" fontId="13" fillId="0" borderId="14" xfId="5" applyNumberFormat="1" applyFont="1" applyFill="1" applyBorder="1" applyAlignment="1">
      <alignment horizontal="center" vertical="center" wrapText="1"/>
    </xf>
    <xf numFmtId="49" fontId="13" fillId="0" borderId="3" xfId="5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 wrapText="1"/>
    </xf>
    <xf numFmtId="49" fontId="2" fillId="5" borderId="14" xfId="5" applyNumberFormat="1" applyFont="1" applyFill="1" applyBorder="1" applyAlignment="1">
      <alignment horizontal="center" vertical="center"/>
    </xf>
    <xf numFmtId="2" fontId="2" fillId="5" borderId="3" xfId="5" applyNumberFormat="1" applyFont="1" applyFill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/>
    </xf>
    <xf numFmtId="2" fontId="2" fillId="3" borderId="14" xfId="0" applyNumberFormat="1" applyFont="1" applyFill="1" applyBorder="1" applyAlignment="1">
      <alignment horizontal="left" vertical="center" wrapText="1"/>
    </xf>
    <xf numFmtId="0" fontId="13" fillId="3" borderId="14" xfId="5" applyFont="1" applyFill="1" applyBorder="1" applyAlignment="1">
      <alignment horizontal="center" vertical="center" wrapText="1"/>
    </xf>
    <xf numFmtId="2" fontId="13" fillId="3" borderId="3" xfId="5" applyNumberFormat="1" applyFont="1" applyFill="1" applyBorder="1" applyAlignment="1">
      <alignment horizontal="center" vertical="center" wrapText="1"/>
    </xf>
    <xf numFmtId="2" fontId="11" fillId="0" borderId="15" xfId="5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left" vertical="center" wrapText="1"/>
    </xf>
    <xf numFmtId="0" fontId="13" fillId="3" borderId="2" xfId="5" applyFont="1" applyFill="1" applyBorder="1" applyAlignment="1">
      <alignment horizontal="center" vertical="center" wrapText="1"/>
    </xf>
    <xf numFmtId="0" fontId="2" fillId="5" borderId="14" xfId="3" applyFont="1" applyFill="1" applyBorder="1" applyAlignment="1">
      <alignment horizontal="center" vertical="center"/>
    </xf>
    <xf numFmtId="0" fontId="3" fillId="5" borderId="14" xfId="3" applyFont="1" applyFill="1" applyBorder="1" applyAlignment="1">
      <alignment horizontal="center" vertical="center"/>
    </xf>
    <xf numFmtId="0" fontId="9" fillId="5" borderId="14" xfId="5" applyFont="1" applyFill="1" applyBorder="1" applyAlignment="1">
      <alignment horizontal="center" wrapText="1"/>
    </xf>
    <xf numFmtId="169" fontId="2" fillId="3" borderId="14" xfId="1" applyNumberFormat="1" applyFont="1" applyFill="1" applyBorder="1" applyAlignment="1">
      <alignment horizontal="center" vertical="center" wrapText="1"/>
    </xf>
    <xf numFmtId="0" fontId="2" fillId="3" borderId="9" xfId="3" applyFont="1" applyFill="1" applyBorder="1" applyAlignment="1">
      <alignment horizontal="center" vertical="center"/>
    </xf>
    <xf numFmtId="168" fontId="2" fillId="3" borderId="14" xfId="1" applyNumberFormat="1" applyFont="1" applyFill="1" applyBorder="1" applyAlignment="1">
      <alignment horizontal="center" vertical="center" wrapText="1"/>
    </xf>
    <xf numFmtId="169" fontId="3" fillId="5" borderId="14" xfId="3" applyNumberFormat="1" applyFont="1" applyFill="1" applyBorder="1" applyAlignment="1">
      <alignment horizontal="center" vertical="center"/>
    </xf>
    <xf numFmtId="0" fontId="6" fillId="0" borderId="0" xfId="3" applyFont="1" applyFill="1" applyAlignment="1">
      <alignment vertical="center"/>
    </xf>
    <xf numFmtId="169" fontId="3" fillId="4" borderId="14" xfId="3" applyNumberFormat="1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horizontal="center" vertical="center"/>
    </xf>
    <xf numFmtId="168" fontId="3" fillId="4" borderId="14" xfId="3" applyNumberFormat="1" applyFont="1" applyFill="1" applyBorder="1" applyAlignment="1">
      <alignment horizontal="center" vertical="center"/>
    </xf>
    <xf numFmtId="165" fontId="3" fillId="4" borderId="14" xfId="2" applyNumberFormat="1" applyFont="1" applyFill="1" applyBorder="1" applyAlignment="1">
      <alignment horizontal="center" vertical="center"/>
    </xf>
    <xf numFmtId="168" fontId="3" fillId="5" borderId="14" xfId="3" applyNumberFormat="1" applyFont="1" applyFill="1" applyBorder="1" applyAlignment="1">
      <alignment horizontal="center" vertical="center"/>
    </xf>
    <xf numFmtId="165" fontId="3" fillId="5" borderId="14" xfId="2" applyNumberFormat="1" applyFont="1" applyFill="1" applyBorder="1" applyAlignment="1">
      <alignment horizontal="center" vertical="center"/>
    </xf>
    <xf numFmtId="0" fontId="2" fillId="0" borderId="9" xfId="3" applyFont="1" applyBorder="1" applyAlignment="1">
      <alignment horizontal="center" vertical="center"/>
    </xf>
    <xf numFmtId="165" fontId="2" fillId="0" borderId="9" xfId="2" applyNumberFormat="1" applyFont="1" applyBorder="1" applyAlignment="1">
      <alignment horizontal="center" vertical="center"/>
    </xf>
    <xf numFmtId="165" fontId="2" fillId="5" borderId="14" xfId="2" applyNumberFormat="1" applyFont="1" applyFill="1" applyBorder="1" applyAlignment="1">
      <alignment horizontal="center" vertical="center"/>
    </xf>
    <xf numFmtId="0" fontId="2" fillId="5" borderId="9" xfId="3" applyFont="1" applyFill="1" applyBorder="1" applyAlignment="1">
      <alignment horizontal="center" vertical="center"/>
    </xf>
    <xf numFmtId="165" fontId="2" fillId="5" borderId="9" xfId="2" applyNumberFormat="1" applyFont="1" applyFill="1" applyBorder="1" applyAlignment="1">
      <alignment horizontal="center" vertical="center"/>
    </xf>
    <xf numFmtId="168" fontId="3" fillId="5" borderId="9" xfId="3" applyNumberFormat="1" applyFont="1" applyFill="1" applyBorder="1" applyAlignment="1">
      <alignment horizontal="center" vertical="center"/>
    </xf>
    <xf numFmtId="0" fontId="3" fillId="5" borderId="9" xfId="3" applyFont="1" applyFill="1" applyBorder="1" applyAlignment="1">
      <alignment horizontal="center" vertical="center"/>
    </xf>
    <xf numFmtId="165" fontId="3" fillId="5" borderId="9" xfId="2" applyNumberFormat="1" applyFont="1" applyFill="1" applyBorder="1" applyAlignment="1">
      <alignment horizontal="center" vertical="center"/>
    </xf>
    <xf numFmtId="168" fontId="2" fillId="3" borderId="14" xfId="3" applyNumberFormat="1" applyFont="1" applyFill="1" applyBorder="1" applyAlignment="1">
      <alignment horizontal="center" vertical="center"/>
    </xf>
    <xf numFmtId="165" fontId="2" fillId="3" borderId="14" xfId="2" applyNumberFormat="1" applyFont="1" applyFill="1" applyBorder="1" applyAlignment="1">
      <alignment horizontal="center" vertical="center"/>
    </xf>
    <xf numFmtId="165" fontId="2" fillId="0" borderId="14" xfId="2" applyNumberFormat="1" applyFont="1" applyBorder="1" applyAlignment="1">
      <alignment horizontal="center" vertical="center"/>
    </xf>
    <xf numFmtId="165" fontId="2" fillId="3" borderId="9" xfId="2" applyNumberFormat="1" applyFont="1" applyFill="1" applyBorder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49" fontId="2" fillId="3" borderId="14" xfId="2" applyNumberFormat="1" applyFont="1" applyFill="1" applyBorder="1" applyAlignment="1">
      <alignment horizontal="center" vertical="center"/>
    </xf>
    <xf numFmtId="49" fontId="2" fillId="3" borderId="14" xfId="3" applyNumberFormat="1" applyFont="1" applyFill="1" applyBorder="1" applyAlignment="1">
      <alignment horizontal="center" vertical="center"/>
    </xf>
    <xf numFmtId="49" fontId="2" fillId="0" borderId="14" xfId="2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10" fontId="3" fillId="4" borderId="14" xfId="2" applyNumberFormat="1" applyFont="1" applyFill="1" applyBorder="1" applyAlignment="1">
      <alignment horizontal="center" vertical="center"/>
    </xf>
    <xf numFmtId="10" fontId="2" fillId="0" borderId="14" xfId="3" applyNumberFormat="1" applyFont="1" applyBorder="1" applyAlignment="1">
      <alignment horizontal="center" vertical="center"/>
    </xf>
    <xf numFmtId="10" fontId="3" fillId="5" borderId="14" xfId="2" applyNumberFormat="1" applyFont="1" applyFill="1" applyBorder="1" applyAlignment="1">
      <alignment horizontal="center" vertical="center"/>
    </xf>
    <xf numFmtId="10" fontId="2" fillId="0" borderId="9" xfId="2" applyNumberFormat="1" applyFont="1" applyBorder="1" applyAlignment="1">
      <alignment horizontal="center" vertical="center"/>
    </xf>
    <xf numFmtId="10" fontId="2" fillId="5" borderId="14" xfId="2" applyNumberFormat="1" applyFont="1" applyFill="1" applyBorder="1" applyAlignment="1">
      <alignment horizontal="center" vertical="center"/>
    </xf>
    <xf numFmtId="10" fontId="2" fillId="5" borderId="9" xfId="2" applyNumberFormat="1" applyFont="1" applyFill="1" applyBorder="1" applyAlignment="1">
      <alignment horizontal="center" vertical="center"/>
    </xf>
    <xf numFmtId="10" fontId="2" fillId="3" borderId="14" xfId="3" applyNumberFormat="1" applyFont="1" applyFill="1" applyBorder="1" applyAlignment="1">
      <alignment horizontal="center" vertical="center"/>
    </xf>
    <xf numFmtId="10" fontId="2" fillId="3" borderId="14" xfId="2" applyNumberFormat="1" applyFont="1" applyFill="1" applyBorder="1" applyAlignment="1">
      <alignment horizontal="center" vertical="center"/>
    </xf>
    <xf numFmtId="10" fontId="2" fillId="0" borderId="14" xfId="2" applyNumberFormat="1" applyFont="1" applyBorder="1" applyAlignment="1">
      <alignment horizontal="center" vertical="center"/>
    </xf>
    <xf numFmtId="10" fontId="3" fillId="5" borderId="14" xfId="3" applyNumberFormat="1" applyFont="1" applyFill="1" applyBorder="1" applyAlignment="1">
      <alignment horizontal="center" vertical="center"/>
    </xf>
    <xf numFmtId="0" fontId="15" fillId="2" borderId="0" xfId="3" applyFont="1" applyFill="1" applyBorder="1" applyAlignment="1">
      <alignment horizontal="center"/>
    </xf>
    <xf numFmtId="0" fontId="14" fillId="2" borderId="0" xfId="3" applyFont="1" applyFill="1" applyBorder="1" applyAlignment="1">
      <alignment horizontal="center"/>
    </xf>
    <xf numFmtId="0" fontId="4" fillId="2" borderId="0" xfId="3" applyFont="1" applyFill="1" applyBorder="1" applyAlignment="1">
      <alignment horizontal="center"/>
    </xf>
    <xf numFmtId="49" fontId="3" fillId="2" borderId="2" xfId="3" applyNumberFormat="1" applyFont="1" applyFill="1" applyBorder="1" applyAlignment="1">
      <alignment horizontal="center" vertical="center" wrapText="1"/>
    </xf>
    <xf numFmtId="49" fontId="3" fillId="2" borderId="9" xfId="3" applyNumberFormat="1" applyFont="1" applyFill="1" applyBorder="1" applyAlignment="1">
      <alignment horizontal="center" vertical="center" wrapText="1"/>
    </xf>
    <xf numFmtId="49" fontId="3" fillId="2" borderId="15" xfId="3" applyNumberFormat="1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0" fontId="3" fillId="2" borderId="10" xfId="3" applyFont="1" applyFill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 vertical="center" wrapText="1"/>
    </xf>
    <xf numFmtId="0" fontId="3" fillId="2" borderId="11" xfId="3" applyFont="1" applyFill="1" applyBorder="1" applyAlignment="1">
      <alignment horizontal="center" vertical="center" wrapText="1"/>
    </xf>
    <xf numFmtId="0" fontId="3" fillId="2" borderId="12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3" xfId="3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9" fontId="2" fillId="0" borderId="9" xfId="3" applyNumberFormat="1" applyFont="1" applyFill="1" applyBorder="1" applyAlignment="1">
      <alignment horizontal="center" vertical="center"/>
    </xf>
    <xf numFmtId="49" fontId="2" fillId="0" borderId="15" xfId="3" applyNumberFormat="1" applyFont="1" applyFill="1" applyBorder="1" applyAlignment="1">
      <alignment horizontal="center" vertical="center"/>
    </xf>
    <xf numFmtId="0" fontId="3" fillId="2" borderId="14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textRotation="90" wrapText="1"/>
    </xf>
    <xf numFmtId="0" fontId="2" fillId="2" borderId="15" xfId="3" applyFont="1" applyFill="1" applyBorder="1" applyAlignment="1">
      <alignment horizontal="center" vertical="center" textRotation="90" wrapText="1"/>
    </xf>
    <xf numFmtId="0" fontId="2" fillId="2" borderId="6" xfId="3" applyFont="1" applyFill="1" applyBorder="1" applyAlignment="1">
      <alignment horizontal="center" vertical="center" textRotation="90" wrapText="1"/>
    </xf>
    <xf numFmtId="0" fontId="2" fillId="2" borderId="8" xfId="3" applyFont="1" applyFill="1" applyBorder="1" applyAlignment="1">
      <alignment horizontal="center" vertical="center" textRotation="90" wrapText="1"/>
    </xf>
    <xf numFmtId="0" fontId="2" fillId="2" borderId="12" xfId="3" applyFont="1" applyFill="1" applyBorder="1" applyAlignment="1">
      <alignment horizontal="center" vertical="center" textRotation="90" wrapText="1"/>
    </xf>
    <xf numFmtId="0" fontId="2" fillId="2" borderId="13" xfId="3" applyFont="1" applyFill="1" applyBorder="1" applyAlignment="1">
      <alignment horizontal="center" vertical="center" textRotation="90" wrapText="1"/>
    </xf>
    <xf numFmtId="0" fontId="3" fillId="2" borderId="0" xfId="3" applyFont="1" applyFill="1" applyAlignment="1"/>
    <xf numFmtId="0" fontId="0" fillId="0" borderId="0" xfId="0" applyAlignment="1"/>
    <xf numFmtId="49" fontId="2" fillId="0" borderId="0" xfId="3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9" xfId="3" applyFont="1" applyFill="1" applyBorder="1" applyAlignment="1">
      <alignment horizontal="center" vertical="center" wrapText="1"/>
    </xf>
    <xf numFmtId="0" fontId="3" fillId="2" borderId="15" xfId="3" applyFont="1" applyFill="1" applyBorder="1" applyAlignment="1">
      <alignment horizontal="center" vertical="center" wrapText="1"/>
    </xf>
  </cellXfs>
  <cellStyles count="15">
    <cellStyle name="Обычный" xfId="0" builtinId="0"/>
    <cellStyle name="Обычный 11 2 7" xfId="4"/>
    <cellStyle name="Обычный 18 5" xfId="10"/>
    <cellStyle name="Обычный 2 10" xfId="12"/>
    <cellStyle name="Обычный 216 2" xfId="8"/>
    <cellStyle name="Обычный 219" xfId="14"/>
    <cellStyle name="Обычный 3" xfId="3"/>
    <cellStyle name="Обычный 3 2" xfId="6"/>
    <cellStyle name="Обычный 7" xfId="5"/>
    <cellStyle name="Обычный 7 6" xfId="13"/>
    <cellStyle name="Процентный" xfId="2" builtinId="5"/>
    <cellStyle name="Финансовый" xfId="1" builtinId="3"/>
    <cellStyle name="Финансовый 2" xfId="11"/>
    <cellStyle name="Финансовый 2 14 2" xfId="9"/>
    <cellStyle name="Финансовый 2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C85"/>
  <sheetViews>
    <sheetView tabSelected="1" topLeftCell="A15" zoomScale="60" zoomScaleNormal="60" zoomScaleSheetLayoutView="70" workbookViewId="0">
      <selection activeCell="L74" sqref="L74"/>
    </sheetView>
  </sheetViews>
  <sheetFormatPr defaultColWidth="9.140625" defaultRowHeight="15.75"/>
  <cols>
    <col min="1" max="1" width="10.7109375" style="4" customWidth="1"/>
    <col min="2" max="2" width="82.7109375" style="14" customWidth="1"/>
    <col min="3" max="3" width="20.140625" style="15" customWidth="1"/>
    <col min="4" max="4" width="10.7109375" style="4" customWidth="1"/>
    <col min="5" max="5" width="7.140625" style="4" customWidth="1"/>
    <col min="6" max="6" width="7.7109375" style="4" customWidth="1"/>
    <col min="7" max="7" width="13.7109375" style="4" customWidth="1"/>
    <col min="8" max="8" width="6.85546875" style="4" customWidth="1"/>
    <col min="9" max="9" width="12.5703125" style="4" customWidth="1"/>
    <col min="10" max="10" width="7.7109375" style="4" customWidth="1"/>
    <col min="11" max="11" width="8.5703125" style="4" customWidth="1"/>
    <col min="12" max="12" width="14.28515625" style="4" customWidth="1"/>
    <col min="13" max="13" width="9.42578125" style="4" customWidth="1"/>
    <col min="14" max="14" width="11.140625" style="4" customWidth="1"/>
    <col min="15" max="15" width="12.28515625" style="16" customWidth="1"/>
    <col min="16" max="16" width="13.28515625" style="4" customWidth="1"/>
    <col min="17" max="17" width="7.5703125" style="16" customWidth="1"/>
    <col min="18" max="18" width="12" style="4" customWidth="1"/>
    <col min="19" max="19" width="11.140625" style="16" customWidth="1"/>
    <col min="20" max="20" width="12.85546875" style="4" customWidth="1"/>
    <col min="21" max="21" width="10.85546875" style="16" customWidth="1"/>
    <col min="22" max="22" width="11.28515625" style="4" customWidth="1"/>
    <col min="23" max="23" width="8.7109375" style="16" customWidth="1"/>
    <col min="24" max="24" width="28.28515625" style="17" customWidth="1"/>
    <col min="25" max="25" width="7.85546875" style="4" customWidth="1"/>
    <col min="26" max="16384" width="9.140625" style="4"/>
  </cols>
  <sheetData>
    <row r="1" spans="1:25" s="3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1"/>
      <c r="Q1" s="2"/>
      <c r="R1" s="1"/>
      <c r="S1" s="2"/>
      <c r="T1" s="1"/>
      <c r="U1" s="2"/>
      <c r="V1" s="1"/>
      <c r="W1" s="129" t="s">
        <v>0</v>
      </c>
      <c r="X1" s="130"/>
      <c r="Y1" s="130"/>
    </row>
    <row r="2" spans="1:25" s="3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1"/>
      <c r="Q2" s="2"/>
      <c r="R2" s="1"/>
      <c r="S2" s="2"/>
      <c r="T2" s="1"/>
      <c r="U2" s="2"/>
      <c r="V2" s="1"/>
      <c r="W2" s="129" t="s">
        <v>1</v>
      </c>
      <c r="X2" s="130"/>
      <c r="Y2" s="130"/>
    </row>
    <row r="3" spans="1: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/>
      <c r="P3" s="1"/>
      <c r="Q3" s="2"/>
      <c r="R3" s="1"/>
      <c r="S3" s="2"/>
      <c r="T3" s="1"/>
      <c r="U3" s="2"/>
      <c r="V3" s="1"/>
      <c r="W3" s="129" t="s">
        <v>2</v>
      </c>
      <c r="X3" s="130"/>
      <c r="Y3" s="130"/>
    </row>
    <row r="4" spans="1:25" ht="18.7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</row>
    <row r="5" spans="1:25" ht="18.75" customHeight="1">
      <c r="A5" s="103" t="s">
        <v>141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</row>
    <row r="6" spans="1:25" ht="18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  <c r="P6" s="5"/>
      <c r="Q6" s="6"/>
      <c r="R6" s="5"/>
      <c r="S6" s="6"/>
      <c r="T6" s="5"/>
      <c r="U6" s="6"/>
      <c r="V6" s="5"/>
      <c r="W6" s="6"/>
      <c r="X6" s="5"/>
    </row>
    <row r="7" spans="1:25" ht="18.75" customHeight="1">
      <c r="A7" s="103" t="s">
        <v>136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</row>
    <row r="8" spans="1:25" ht="18.75" customHeight="1">
      <c r="A8" s="103" t="s">
        <v>4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</row>
    <row r="9" spans="1:25" ht="18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5"/>
      <c r="Q9" s="6"/>
      <c r="R9" s="5"/>
      <c r="S9" s="6"/>
      <c r="T9" s="5"/>
      <c r="U9" s="6"/>
      <c r="V9" s="5"/>
      <c r="W9" s="6"/>
      <c r="X9" s="5"/>
    </row>
    <row r="10" spans="1:25" ht="18.75" customHeight="1">
      <c r="A10" s="103" t="s">
        <v>142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</row>
    <row r="11" spans="1:25" ht="15.9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5"/>
      <c r="Q11" s="6"/>
      <c r="R11" s="5"/>
      <c r="S11" s="6"/>
      <c r="T11" s="5"/>
      <c r="U11" s="6"/>
      <c r="V11" s="5"/>
      <c r="W11" s="6"/>
      <c r="X11" s="5"/>
    </row>
    <row r="12" spans="1:25" ht="18.75" customHeight="1">
      <c r="A12" s="101" t="s">
        <v>138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</row>
    <row r="13" spans="1:25" ht="18.75" customHeight="1">
      <c r="A13" s="101" t="s">
        <v>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</row>
    <row r="14" spans="1:25" s="28" customFormat="1" ht="15" customHeight="1">
      <c r="A14" s="22"/>
      <c r="B14" s="22"/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2"/>
      <c r="O14" s="24"/>
      <c r="P14" s="22"/>
      <c r="Q14" s="24"/>
      <c r="R14" s="22"/>
      <c r="S14" s="24"/>
      <c r="T14" s="22"/>
      <c r="W14" s="24"/>
      <c r="X14" s="22"/>
    </row>
    <row r="15" spans="1:25" s="20" customFormat="1" ht="15" customHeight="1">
      <c r="A15" s="25"/>
      <c r="B15" s="25"/>
      <c r="C15" s="25"/>
      <c r="D15" s="29"/>
      <c r="E15" s="25"/>
      <c r="F15" s="25"/>
      <c r="G15" s="29"/>
      <c r="H15" s="29"/>
      <c r="I15" s="29"/>
      <c r="J15" s="25"/>
      <c r="K15" s="25"/>
      <c r="L15" s="29"/>
      <c r="M15" s="29"/>
      <c r="N15" s="25"/>
      <c r="O15" s="26"/>
      <c r="P15" s="25"/>
      <c r="Q15" s="26"/>
      <c r="R15" s="25"/>
      <c r="S15" s="26"/>
      <c r="T15" s="25"/>
      <c r="U15" s="26"/>
      <c r="V15" s="25"/>
      <c r="W15" s="26"/>
      <c r="X15" s="25"/>
    </row>
    <row r="16" spans="1:25" ht="23.25" customHeight="1">
      <c r="A16" s="136" t="s">
        <v>6</v>
      </c>
      <c r="B16" s="104" t="s">
        <v>7</v>
      </c>
      <c r="C16" s="104" t="s">
        <v>8</v>
      </c>
      <c r="D16" s="107" t="s">
        <v>9</v>
      </c>
      <c r="E16" s="108"/>
      <c r="F16" s="108"/>
      <c r="G16" s="108"/>
      <c r="H16" s="108"/>
      <c r="I16" s="108"/>
      <c r="J16" s="108"/>
      <c r="K16" s="108"/>
      <c r="L16" s="108"/>
      <c r="M16" s="109"/>
      <c r="N16" s="110" t="s">
        <v>10</v>
      </c>
      <c r="O16" s="111"/>
      <c r="P16" s="111"/>
      <c r="Q16" s="111"/>
      <c r="R16" s="111"/>
      <c r="S16" s="111"/>
      <c r="T16" s="111"/>
      <c r="U16" s="111"/>
      <c r="V16" s="111"/>
      <c r="W16" s="112"/>
      <c r="X16" s="119" t="s">
        <v>11</v>
      </c>
    </row>
    <row r="17" spans="1:29" ht="22.5" customHeight="1">
      <c r="A17" s="137"/>
      <c r="B17" s="105"/>
      <c r="C17" s="105"/>
      <c r="D17" s="110" t="s">
        <v>137</v>
      </c>
      <c r="E17" s="111"/>
      <c r="F17" s="111"/>
      <c r="G17" s="111"/>
      <c r="H17" s="111"/>
      <c r="I17" s="111"/>
      <c r="J17" s="111"/>
      <c r="K17" s="111"/>
      <c r="L17" s="111"/>
      <c r="M17" s="112"/>
      <c r="N17" s="113"/>
      <c r="O17" s="114"/>
      <c r="P17" s="114"/>
      <c r="Q17" s="114"/>
      <c r="R17" s="114"/>
      <c r="S17" s="114"/>
      <c r="T17" s="114"/>
      <c r="U17" s="114"/>
      <c r="V17" s="114"/>
      <c r="W17" s="115"/>
      <c r="X17" s="120"/>
    </row>
    <row r="18" spans="1:29" ht="22.5" customHeight="1">
      <c r="A18" s="137"/>
      <c r="B18" s="105"/>
      <c r="C18" s="105"/>
      <c r="D18" s="116"/>
      <c r="E18" s="117"/>
      <c r="F18" s="117"/>
      <c r="G18" s="117"/>
      <c r="H18" s="117"/>
      <c r="I18" s="117"/>
      <c r="J18" s="117"/>
      <c r="K18" s="117"/>
      <c r="L18" s="117"/>
      <c r="M18" s="118"/>
      <c r="N18" s="116"/>
      <c r="O18" s="117"/>
      <c r="P18" s="117"/>
      <c r="Q18" s="117"/>
      <c r="R18" s="117"/>
      <c r="S18" s="117"/>
      <c r="T18" s="117"/>
      <c r="U18" s="117"/>
      <c r="V18" s="117"/>
      <c r="W18" s="118"/>
      <c r="X18" s="120"/>
    </row>
    <row r="19" spans="1:29" ht="23.25" customHeight="1">
      <c r="A19" s="137"/>
      <c r="B19" s="105"/>
      <c r="C19" s="105"/>
      <c r="D19" s="122" t="s">
        <v>12</v>
      </c>
      <c r="E19" s="122"/>
      <c r="F19" s="122"/>
      <c r="G19" s="122"/>
      <c r="H19" s="122"/>
      <c r="I19" s="122" t="s">
        <v>13</v>
      </c>
      <c r="J19" s="122"/>
      <c r="K19" s="122"/>
      <c r="L19" s="122"/>
      <c r="M19" s="122"/>
      <c r="N19" s="125" t="s">
        <v>14</v>
      </c>
      <c r="O19" s="126"/>
      <c r="P19" s="125" t="s">
        <v>15</v>
      </c>
      <c r="Q19" s="126"/>
      <c r="R19" s="125" t="s">
        <v>16</v>
      </c>
      <c r="S19" s="126"/>
      <c r="T19" s="125" t="s">
        <v>17</v>
      </c>
      <c r="U19" s="126"/>
      <c r="V19" s="125" t="s">
        <v>18</v>
      </c>
      <c r="W19" s="126"/>
      <c r="X19" s="120"/>
    </row>
    <row r="20" spans="1:29" ht="89.25" customHeight="1">
      <c r="A20" s="137"/>
      <c r="B20" s="105"/>
      <c r="C20" s="105"/>
      <c r="D20" s="123" t="s">
        <v>14</v>
      </c>
      <c r="E20" s="123" t="s">
        <v>15</v>
      </c>
      <c r="F20" s="123" t="s">
        <v>19</v>
      </c>
      <c r="G20" s="123" t="s">
        <v>20</v>
      </c>
      <c r="H20" s="123" t="s">
        <v>18</v>
      </c>
      <c r="I20" s="123" t="s">
        <v>21</v>
      </c>
      <c r="J20" s="123" t="s">
        <v>15</v>
      </c>
      <c r="K20" s="123" t="s">
        <v>19</v>
      </c>
      <c r="L20" s="123" t="s">
        <v>20</v>
      </c>
      <c r="M20" s="123" t="s">
        <v>18</v>
      </c>
      <c r="N20" s="127"/>
      <c r="O20" s="128"/>
      <c r="P20" s="127"/>
      <c r="Q20" s="128"/>
      <c r="R20" s="127"/>
      <c r="S20" s="128"/>
      <c r="T20" s="127"/>
      <c r="U20" s="128"/>
      <c r="V20" s="127"/>
      <c r="W20" s="128"/>
      <c r="X20" s="120"/>
    </row>
    <row r="21" spans="1:29" ht="42" customHeight="1">
      <c r="A21" s="138"/>
      <c r="B21" s="106"/>
      <c r="C21" s="106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7" t="s">
        <v>22</v>
      </c>
      <c r="O21" s="8" t="s">
        <v>23</v>
      </c>
      <c r="P21" s="7" t="s">
        <v>22</v>
      </c>
      <c r="Q21" s="8" t="s">
        <v>23</v>
      </c>
      <c r="R21" s="7" t="s">
        <v>22</v>
      </c>
      <c r="S21" s="8" t="s">
        <v>23</v>
      </c>
      <c r="T21" s="7" t="s">
        <v>22</v>
      </c>
      <c r="U21" s="8" t="s">
        <v>23</v>
      </c>
      <c r="V21" s="7" t="s">
        <v>22</v>
      </c>
      <c r="W21" s="8" t="s">
        <v>23</v>
      </c>
      <c r="X21" s="121"/>
      <c r="Y21" s="20"/>
      <c r="Z21" s="20"/>
      <c r="AA21" s="20"/>
      <c r="AB21" s="20"/>
      <c r="AC21" s="20"/>
    </row>
    <row r="22" spans="1:29" s="13" customFormat="1" ht="21.75" customHeight="1">
      <c r="A22" s="9">
        <v>1</v>
      </c>
      <c r="B22" s="10">
        <f>A22+1</f>
        <v>2</v>
      </c>
      <c r="C22" s="10" t="s">
        <v>24</v>
      </c>
      <c r="D22" s="10">
        <f>B22+2</f>
        <v>4</v>
      </c>
      <c r="E22" s="9">
        <f>D22+1</f>
        <v>5</v>
      </c>
      <c r="F22" s="9">
        <f t="shared" ref="F22:X22" si="0">E22+1</f>
        <v>6</v>
      </c>
      <c r="G22" s="9">
        <f t="shared" si="0"/>
        <v>7</v>
      </c>
      <c r="H22" s="9">
        <f>G22+1</f>
        <v>8</v>
      </c>
      <c r="I22" s="9">
        <f>H22+1</f>
        <v>9</v>
      </c>
      <c r="J22" s="9">
        <f>I22+1</f>
        <v>10</v>
      </c>
      <c r="K22" s="9">
        <f t="shared" si="0"/>
        <v>11</v>
      </c>
      <c r="L22" s="9">
        <f t="shared" si="0"/>
        <v>12</v>
      </c>
      <c r="M22" s="9">
        <f t="shared" si="0"/>
        <v>13</v>
      </c>
      <c r="N22" s="9">
        <f>M22+1</f>
        <v>14</v>
      </c>
      <c r="O22" s="30">
        <f t="shared" si="0"/>
        <v>15</v>
      </c>
      <c r="P22" s="9">
        <f t="shared" si="0"/>
        <v>16</v>
      </c>
      <c r="Q22" s="11">
        <f t="shared" si="0"/>
        <v>17</v>
      </c>
      <c r="R22" s="9">
        <f t="shared" si="0"/>
        <v>18</v>
      </c>
      <c r="S22" s="11">
        <f>R22+1</f>
        <v>19</v>
      </c>
      <c r="T22" s="9">
        <f t="shared" si="0"/>
        <v>20</v>
      </c>
      <c r="U22" s="11">
        <f t="shared" si="0"/>
        <v>21</v>
      </c>
      <c r="V22" s="9">
        <f t="shared" si="0"/>
        <v>22</v>
      </c>
      <c r="W22" s="11">
        <f t="shared" si="0"/>
        <v>23</v>
      </c>
      <c r="X22" s="12">
        <f t="shared" si="0"/>
        <v>24</v>
      </c>
      <c r="Y22" s="67"/>
      <c r="Z22" s="67"/>
      <c r="AA22" s="67"/>
      <c r="AB22" s="67"/>
      <c r="AC22" s="67"/>
    </row>
    <row r="23" spans="1:29">
      <c r="A23" s="31" t="s">
        <v>105</v>
      </c>
      <c r="B23" s="32" t="s">
        <v>25</v>
      </c>
      <c r="C23" s="33" t="s">
        <v>106</v>
      </c>
      <c r="D23" s="68">
        <f>D25+D27</f>
        <v>1.9702900000000001</v>
      </c>
      <c r="E23" s="69">
        <v>0</v>
      </c>
      <c r="F23" s="69">
        <v>0</v>
      </c>
      <c r="G23" s="70">
        <f>G25+G27</f>
        <v>1.9702900000000001</v>
      </c>
      <c r="H23" s="69">
        <v>0</v>
      </c>
      <c r="I23" s="70">
        <f>I25+I27</f>
        <v>0</v>
      </c>
      <c r="J23" s="69">
        <v>0</v>
      </c>
      <c r="K23" s="69">
        <v>0</v>
      </c>
      <c r="L23" s="70">
        <f>L25+L27</f>
        <v>0</v>
      </c>
      <c r="M23" s="69">
        <v>0</v>
      </c>
      <c r="N23" s="70">
        <f>I23-D23</f>
        <v>-1.9702900000000001</v>
      </c>
      <c r="O23" s="91">
        <f>(I23/D23)-1</f>
        <v>-1</v>
      </c>
      <c r="P23" s="69">
        <v>0</v>
      </c>
      <c r="Q23" s="71">
        <v>0</v>
      </c>
      <c r="R23" s="69">
        <v>0</v>
      </c>
      <c r="S23" s="71">
        <v>0</v>
      </c>
      <c r="T23" s="70">
        <f>L23-G23</f>
        <v>-1.9702900000000001</v>
      </c>
      <c r="U23" s="91">
        <f>(L23/G23)-1</f>
        <v>-1</v>
      </c>
      <c r="V23" s="69">
        <v>0</v>
      </c>
      <c r="W23" s="71">
        <v>0</v>
      </c>
      <c r="X23" s="133" t="s">
        <v>139</v>
      </c>
      <c r="Y23" s="20"/>
      <c r="Z23" s="20"/>
      <c r="AA23" s="20"/>
      <c r="AB23" s="20"/>
      <c r="AC23" s="20"/>
    </row>
    <row r="24" spans="1:29">
      <c r="A24" s="19" t="s">
        <v>26</v>
      </c>
      <c r="B24" s="18" t="s">
        <v>27</v>
      </c>
      <c r="C24" s="34" t="s">
        <v>106</v>
      </c>
      <c r="D24" s="53" t="s">
        <v>107</v>
      </c>
      <c r="E24" s="53" t="s">
        <v>107</v>
      </c>
      <c r="F24" s="53" t="s">
        <v>107</v>
      </c>
      <c r="G24" s="53" t="s">
        <v>107</v>
      </c>
      <c r="H24" s="53" t="s">
        <v>107</v>
      </c>
      <c r="I24" s="53" t="s">
        <v>107</v>
      </c>
      <c r="J24" s="53" t="s">
        <v>107</v>
      </c>
      <c r="K24" s="53" t="s">
        <v>107</v>
      </c>
      <c r="L24" s="53" t="s">
        <v>107</v>
      </c>
      <c r="M24" s="53" t="s">
        <v>107</v>
      </c>
      <c r="N24" s="53" t="s">
        <v>107</v>
      </c>
      <c r="O24" s="92" t="s">
        <v>107</v>
      </c>
      <c r="P24" s="53" t="s">
        <v>107</v>
      </c>
      <c r="Q24" s="53" t="s">
        <v>107</v>
      </c>
      <c r="R24" s="53" t="s">
        <v>107</v>
      </c>
      <c r="S24" s="53" t="s">
        <v>107</v>
      </c>
      <c r="T24" s="53" t="s">
        <v>107</v>
      </c>
      <c r="U24" s="92" t="s">
        <v>107</v>
      </c>
      <c r="V24" s="53" t="s">
        <v>107</v>
      </c>
      <c r="W24" s="53" t="s">
        <v>107</v>
      </c>
      <c r="X24" s="134"/>
      <c r="Y24" s="20"/>
      <c r="Z24" s="20"/>
      <c r="AA24" s="20"/>
      <c r="AB24" s="20"/>
      <c r="AC24" s="20"/>
    </row>
    <row r="25" spans="1:29">
      <c r="A25" s="35" t="s">
        <v>28</v>
      </c>
      <c r="B25" s="36" t="s">
        <v>29</v>
      </c>
      <c r="C25" s="37" t="s">
        <v>107</v>
      </c>
      <c r="D25" s="66">
        <f>D52</f>
        <v>0.29282000000000002</v>
      </c>
      <c r="E25" s="61">
        <v>0</v>
      </c>
      <c r="F25" s="61">
        <v>0</v>
      </c>
      <c r="G25" s="72">
        <f>G52</f>
        <v>0.29282000000000002</v>
      </c>
      <c r="H25" s="61">
        <v>0</v>
      </c>
      <c r="I25" s="72">
        <f>I52</f>
        <v>0</v>
      </c>
      <c r="J25" s="61">
        <v>0</v>
      </c>
      <c r="K25" s="61">
        <v>0</v>
      </c>
      <c r="L25" s="72">
        <f>L52</f>
        <v>0</v>
      </c>
      <c r="M25" s="61">
        <v>0</v>
      </c>
      <c r="N25" s="72">
        <f>I25-D25</f>
        <v>-0.29282000000000002</v>
      </c>
      <c r="O25" s="93">
        <f>(I25/D25)-1</f>
        <v>-1</v>
      </c>
      <c r="P25" s="61">
        <v>0</v>
      </c>
      <c r="Q25" s="73">
        <v>0</v>
      </c>
      <c r="R25" s="61">
        <v>0</v>
      </c>
      <c r="S25" s="73">
        <v>0</v>
      </c>
      <c r="T25" s="72">
        <f>L25-G25</f>
        <v>-0.29282000000000002</v>
      </c>
      <c r="U25" s="93">
        <f>(L25/G25)-1</f>
        <v>-1</v>
      </c>
      <c r="V25" s="61">
        <v>0</v>
      </c>
      <c r="W25" s="73">
        <v>0</v>
      </c>
      <c r="X25" s="134"/>
      <c r="Y25" s="20"/>
      <c r="Z25" s="20"/>
      <c r="AA25" s="20"/>
      <c r="AB25" s="20"/>
      <c r="AC25" s="20"/>
    </row>
    <row r="26" spans="1:29" ht="31.5">
      <c r="A26" s="19" t="s">
        <v>30</v>
      </c>
      <c r="B26" s="38" t="s">
        <v>31</v>
      </c>
      <c r="C26" s="34" t="s">
        <v>106</v>
      </c>
      <c r="D26" s="53" t="s">
        <v>107</v>
      </c>
      <c r="E26" s="53" t="s">
        <v>107</v>
      </c>
      <c r="F26" s="53" t="s">
        <v>107</v>
      </c>
      <c r="G26" s="53" t="s">
        <v>107</v>
      </c>
      <c r="H26" s="53" t="s">
        <v>107</v>
      </c>
      <c r="I26" s="53" t="s">
        <v>107</v>
      </c>
      <c r="J26" s="53" t="s">
        <v>107</v>
      </c>
      <c r="K26" s="53" t="s">
        <v>107</v>
      </c>
      <c r="L26" s="53" t="s">
        <v>107</v>
      </c>
      <c r="M26" s="53" t="s">
        <v>107</v>
      </c>
      <c r="N26" s="53" t="s">
        <v>107</v>
      </c>
      <c r="O26" s="92" t="s">
        <v>107</v>
      </c>
      <c r="P26" s="53" t="s">
        <v>107</v>
      </c>
      <c r="Q26" s="53" t="s">
        <v>107</v>
      </c>
      <c r="R26" s="53" t="s">
        <v>107</v>
      </c>
      <c r="S26" s="53" t="s">
        <v>107</v>
      </c>
      <c r="T26" s="53" t="s">
        <v>107</v>
      </c>
      <c r="U26" s="92" t="s">
        <v>107</v>
      </c>
      <c r="V26" s="53" t="s">
        <v>107</v>
      </c>
      <c r="W26" s="53" t="s">
        <v>107</v>
      </c>
      <c r="X26" s="134"/>
    </row>
    <row r="27" spans="1:29">
      <c r="A27" s="39" t="s">
        <v>32</v>
      </c>
      <c r="B27" s="40" t="s">
        <v>33</v>
      </c>
      <c r="C27" s="41" t="s">
        <v>107</v>
      </c>
      <c r="D27" s="66">
        <f>D77</f>
        <v>1.67747</v>
      </c>
      <c r="E27" s="61">
        <v>0</v>
      </c>
      <c r="F27" s="61">
        <v>0</v>
      </c>
      <c r="G27" s="66">
        <f>G77</f>
        <v>1.67747</v>
      </c>
      <c r="H27" s="61">
        <v>0</v>
      </c>
      <c r="I27" s="66">
        <f>I77</f>
        <v>0</v>
      </c>
      <c r="J27" s="61">
        <v>0</v>
      </c>
      <c r="K27" s="61">
        <v>0</v>
      </c>
      <c r="L27" s="66">
        <f>L77</f>
        <v>0</v>
      </c>
      <c r="M27" s="61">
        <v>0</v>
      </c>
      <c r="N27" s="72">
        <f>I27-D27</f>
        <v>-1.67747</v>
      </c>
      <c r="O27" s="93">
        <f>(I27/D27)-1</f>
        <v>-1</v>
      </c>
      <c r="P27" s="61">
        <v>0</v>
      </c>
      <c r="Q27" s="73">
        <v>0</v>
      </c>
      <c r="R27" s="61">
        <v>0</v>
      </c>
      <c r="S27" s="73">
        <v>0</v>
      </c>
      <c r="T27" s="72">
        <f>L27-G27</f>
        <v>-1.67747</v>
      </c>
      <c r="U27" s="93">
        <f>(L27/G27)-1</f>
        <v>-1</v>
      </c>
      <c r="V27" s="61">
        <v>0</v>
      </c>
      <c r="W27" s="73">
        <v>0</v>
      </c>
      <c r="X27" s="134"/>
    </row>
    <row r="28" spans="1:29" ht="25.15" customHeight="1">
      <c r="A28" s="19" t="s">
        <v>34</v>
      </c>
      <c r="B28" s="18" t="s">
        <v>35</v>
      </c>
      <c r="C28" s="34" t="s">
        <v>106</v>
      </c>
      <c r="D28" s="53" t="s">
        <v>107</v>
      </c>
      <c r="E28" s="53" t="s">
        <v>107</v>
      </c>
      <c r="F28" s="53" t="s">
        <v>107</v>
      </c>
      <c r="G28" s="53" t="s">
        <v>107</v>
      </c>
      <c r="H28" s="53" t="s">
        <v>107</v>
      </c>
      <c r="I28" s="53" t="s">
        <v>107</v>
      </c>
      <c r="J28" s="53" t="s">
        <v>107</v>
      </c>
      <c r="K28" s="53" t="s">
        <v>107</v>
      </c>
      <c r="L28" s="53" t="s">
        <v>107</v>
      </c>
      <c r="M28" s="53" t="s">
        <v>107</v>
      </c>
      <c r="N28" s="53" t="s">
        <v>107</v>
      </c>
      <c r="O28" s="92" t="s">
        <v>107</v>
      </c>
      <c r="P28" s="53" t="s">
        <v>107</v>
      </c>
      <c r="Q28" s="53" t="s">
        <v>107</v>
      </c>
      <c r="R28" s="53" t="s">
        <v>107</v>
      </c>
      <c r="S28" s="53" t="s">
        <v>107</v>
      </c>
      <c r="T28" s="53" t="s">
        <v>107</v>
      </c>
      <c r="U28" s="92" t="s">
        <v>107</v>
      </c>
      <c r="V28" s="53" t="s">
        <v>107</v>
      </c>
      <c r="W28" s="53" t="s">
        <v>107</v>
      </c>
      <c r="X28" s="134"/>
    </row>
    <row r="29" spans="1:29">
      <c r="A29" s="19" t="s">
        <v>36</v>
      </c>
      <c r="B29" s="38" t="s">
        <v>37</v>
      </c>
      <c r="C29" s="34" t="s">
        <v>106</v>
      </c>
      <c r="D29" s="53" t="s">
        <v>107</v>
      </c>
      <c r="E29" s="53" t="s">
        <v>107</v>
      </c>
      <c r="F29" s="53" t="s">
        <v>107</v>
      </c>
      <c r="G29" s="53" t="s">
        <v>107</v>
      </c>
      <c r="H29" s="53" t="s">
        <v>107</v>
      </c>
      <c r="I29" s="53" t="s">
        <v>107</v>
      </c>
      <c r="J29" s="53" t="s">
        <v>107</v>
      </c>
      <c r="K29" s="53" t="s">
        <v>107</v>
      </c>
      <c r="L29" s="53" t="s">
        <v>107</v>
      </c>
      <c r="M29" s="53" t="s">
        <v>107</v>
      </c>
      <c r="N29" s="53" t="s">
        <v>107</v>
      </c>
      <c r="O29" s="92" t="s">
        <v>107</v>
      </c>
      <c r="P29" s="53" t="s">
        <v>107</v>
      </c>
      <c r="Q29" s="53" t="s">
        <v>107</v>
      </c>
      <c r="R29" s="53" t="s">
        <v>107</v>
      </c>
      <c r="S29" s="53" t="s">
        <v>107</v>
      </c>
      <c r="T29" s="53" t="s">
        <v>107</v>
      </c>
      <c r="U29" s="92" t="s">
        <v>107</v>
      </c>
      <c r="V29" s="53" t="s">
        <v>107</v>
      </c>
      <c r="W29" s="53" t="s">
        <v>107</v>
      </c>
      <c r="X29" s="134"/>
    </row>
    <row r="30" spans="1:29">
      <c r="A30" s="19"/>
      <c r="B30" s="42"/>
      <c r="C30" s="3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94"/>
      <c r="P30" s="74"/>
      <c r="Q30" s="75"/>
      <c r="R30" s="74"/>
      <c r="S30" s="75"/>
      <c r="T30" s="74"/>
      <c r="U30" s="94"/>
      <c r="V30" s="74"/>
      <c r="W30" s="75"/>
      <c r="X30" s="134"/>
    </row>
    <row r="31" spans="1:29">
      <c r="A31" s="43" t="s">
        <v>108</v>
      </c>
      <c r="B31" s="44" t="s">
        <v>109</v>
      </c>
      <c r="C31" s="45"/>
      <c r="D31" s="70">
        <f>D52+D77</f>
        <v>1.9702900000000001</v>
      </c>
      <c r="E31" s="69">
        <v>0</v>
      </c>
      <c r="F31" s="69">
        <v>0</v>
      </c>
      <c r="G31" s="70">
        <f>G52+G77</f>
        <v>1.9702900000000001</v>
      </c>
      <c r="H31" s="69">
        <v>0</v>
      </c>
      <c r="I31" s="70">
        <f>I52+I77</f>
        <v>0</v>
      </c>
      <c r="J31" s="69">
        <v>0</v>
      </c>
      <c r="K31" s="69">
        <v>0</v>
      </c>
      <c r="L31" s="70">
        <f>L52+L77</f>
        <v>0</v>
      </c>
      <c r="M31" s="69">
        <v>0</v>
      </c>
      <c r="N31" s="70">
        <f>I31-D31</f>
        <v>-1.9702900000000001</v>
      </c>
      <c r="O31" s="91">
        <f>(I31/D31)-1</f>
        <v>-1</v>
      </c>
      <c r="P31" s="69">
        <v>0</v>
      </c>
      <c r="Q31" s="71">
        <v>0</v>
      </c>
      <c r="R31" s="69">
        <v>0</v>
      </c>
      <c r="S31" s="71">
        <v>0</v>
      </c>
      <c r="T31" s="70">
        <f>L31-G31</f>
        <v>-1.9702900000000001</v>
      </c>
      <c r="U31" s="91">
        <f>(L31/G31)-1</f>
        <v>-1</v>
      </c>
      <c r="V31" s="69">
        <v>0</v>
      </c>
      <c r="W31" s="71">
        <v>0</v>
      </c>
      <c r="X31" s="134"/>
    </row>
    <row r="32" spans="1:29">
      <c r="A32" s="46" t="s">
        <v>38</v>
      </c>
      <c r="B32" s="47" t="s">
        <v>39</v>
      </c>
      <c r="C32" s="37" t="s">
        <v>106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95"/>
      <c r="P32" s="60"/>
      <c r="Q32" s="76"/>
      <c r="R32" s="60"/>
      <c r="S32" s="76"/>
      <c r="T32" s="60"/>
      <c r="U32" s="95"/>
      <c r="V32" s="60"/>
      <c r="W32" s="76"/>
      <c r="X32" s="134"/>
    </row>
    <row r="33" spans="1:24" ht="31.15" hidden="1" customHeight="1">
      <c r="A33" s="46" t="s">
        <v>40</v>
      </c>
      <c r="B33" s="47" t="s">
        <v>41</v>
      </c>
      <c r="C33" s="37" t="s">
        <v>106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96"/>
      <c r="P33" s="77"/>
      <c r="Q33" s="78"/>
      <c r="R33" s="77"/>
      <c r="S33" s="78"/>
      <c r="T33" s="77"/>
      <c r="U33" s="96"/>
      <c r="V33" s="77"/>
      <c r="W33" s="78"/>
      <c r="X33" s="134"/>
    </row>
    <row r="34" spans="1:24" ht="31.15" hidden="1" customHeight="1">
      <c r="A34" s="51" t="s">
        <v>42</v>
      </c>
      <c r="B34" s="52" t="s">
        <v>43</v>
      </c>
      <c r="C34" s="37" t="s">
        <v>106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96"/>
      <c r="P34" s="77"/>
      <c r="Q34" s="78"/>
      <c r="R34" s="77"/>
      <c r="S34" s="78"/>
      <c r="T34" s="77"/>
      <c r="U34" s="96"/>
      <c r="V34" s="77"/>
      <c r="W34" s="78"/>
      <c r="X34" s="134"/>
    </row>
    <row r="35" spans="1:24" ht="31.15" hidden="1" customHeight="1">
      <c r="A35" s="51" t="s">
        <v>44</v>
      </c>
      <c r="B35" s="52" t="s">
        <v>45</v>
      </c>
      <c r="C35" s="37" t="s">
        <v>106</v>
      </c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96"/>
      <c r="P35" s="77"/>
      <c r="Q35" s="78"/>
      <c r="R35" s="77"/>
      <c r="S35" s="78"/>
      <c r="T35" s="77"/>
      <c r="U35" s="96"/>
      <c r="V35" s="77"/>
      <c r="W35" s="78"/>
      <c r="X35" s="134"/>
    </row>
    <row r="36" spans="1:24" ht="31.15" hidden="1" customHeight="1">
      <c r="A36" s="51" t="s">
        <v>46</v>
      </c>
      <c r="B36" s="52" t="s">
        <v>110</v>
      </c>
      <c r="C36" s="37" t="s">
        <v>106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96"/>
      <c r="P36" s="77"/>
      <c r="Q36" s="78"/>
      <c r="R36" s="77"/>
      <c r="S36" s="78"/>
      <c r="T36" s="77"/>
      <c r="U36" s="96"/>
      <c r="V36" s="77"/>
      <c r="W36" s="78"/>
      <c r="X36" s="134"/>
    </row>
    <row r="37" spans="1:24" ht="31.15" hidden="1" customHeight="1">
      <c r="A37" s="46" t="s">
        <v>47</v>
      </c>
      <c r="B37" s="47" t="s">
        <v>48</v>
      </c>
      <c r="C37" s="37" t="s">
        <v>106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96"/>
      <c r="P37" s="77"/>
      <c r="Q37" s="78"/>
      <c r="R37" s="77"/>
      <c r="S37" s="78"/>
      <c r="T37" s="77"/>
      <c r="U37" s="96"/>
      <c r="V37" s="77"/>
      <c r="W37" s="78"/>
      <c r="X37" s="134"/>
    </row>
    <row r="38" spans="1:24" ht="31.15" hidden="1" customHeight="1">
      <c r="A38" s="46" t="s">
        <v>49</v>
      </c>
      <c r="B38" s="47" t="s">
        <v>50</v>
      </c>
      <c r="C38" s="37" t="s">
        <v>106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96"/>
      <c r="P38" s="77"/>
      <c r="Q38" s="78"/>
      <c r="R38" s="77"/>
      <c r="S38" s="78"/>
      <c r="T38" s="77"/>
      <c r="U38" s="96"/>
      <c r="V38" s="77"/>
      <c r="W38" s="78"/>
      <c r="X38" s="134"/>
    </row>
    <row r="39" spans="1:24" ht="31.15" hidden="1" customHeight="1">
      <c r="A39" s="46" t="s">
        <v>51</v>
      </c>
      <c r="B39" s="47" t="s">
        <v>52</v>
      </c>
      <c r="C39" s="37" t="s">
        <v>106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96"/>
      <c r="P39" s="77"/>
      <c r="Q39" s="78"/>
      <c r="R39" s="77"/>
      <c r="S39" s="78"/>
      <c r="T39" s="77"/>
      <c r="U39" s="96"/>
      <c r="V39" s="77"/>
      <c r="W39" s="78"/>
      <c r="X39" s="134"/>
    </row>
    <row r="40" spans="1:24" ht="31.15" hidden="1" customHeight="1">
      <c r="A40" s="46" t="s">
        <v>53</v>
      </c>
      <c r="B40" s="47" t="s">
        <v>111</v>
      </c>
      <c r="C40" s="37" t="s">
        <v>106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96"/>
      <c r="P40" s="77"/>
      <c r="Q40" s="78"/>
      <c r="R40" s="77"/>
      <c r="S40" s="78"/>
      <c r="T40" s="77"/>
      <c r="U40" s="96"/>
      <c r="V40" s="77"/>
      <c r="W40" s="78"/>
      <c r="X40" s="134"/>
    </row>
    <row r="41" spans="1:24" ht="31.15" hidden="1" customHeight="1">
      <c r="A41" s="46" t="s">
        <v>54</v>
      </c>
      <c r="B41" s="47" t="s">
        <v>55</v>
      </c>
      <c r="C41" s="37" t="s">
        <v>106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96"/>
      <c r="P41" s="77"/>
      <c r="Q41" s="78"/>
      <c r="R41" s="77"/>
      <c r="S41" s="78"/>
      <c r="T41" s="77"/>
      <c r="U41" s="96"/>
      <c r="V41" s="77"/>
      <c r="W41" s="78"/>
      <c r="X41" s="134"/>
    </row>
    <row r="42" spans="1:24" ht="62.45" hidden="1" customHeight="1">
      <c r="A42" s="46" t="s">
        <v>54</v>
      </c>
      <c r="B42" s="47" t="s">
        <v>56</v>
      </c>
      <c r="C42" s="37" t="s">
        <v>106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96"/>
      <c r="P42" s="77"/>
      <c r="Q42" s="78"/>
      <c r="R42" s="77"/>
      <c r="S42" s="78"/>
      <c r="T42" s="77"/>
      <c r="U42" s="96"/>
      <c r="V42" s="77"/>
      <c r="W42" s="78"/>
      <c r="X42" s="134"/>
    </row>
    <row r="43" spans="1:24" ht="46.9" hidden="1" customHeight="1">
      <c r="A43" s="46" t="s">
        <v>54</v>
      </c>
      <c r="B43" s="47" t="s">
        <v>57</v>
      </c>
      <c r="C43" s="37" t="s">
        <v>106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96"/>
      <c r="P43" s="77"/>
      <c r="Q43" s="78"/>
      <c r="R43" s="77"/>
      <c r="S43" s="78"/>
      <c r="T43" s="77"/>
      <c r="U43" s="96"/>
      <c r="V43" s="77"/>
      <c r="W43" s="78"/>
      <c r="X43" s="134"/>
    </row>
    <row r="44" spans="1:24" ht="46.9" hidden="1" customHeight="1">
      <c r="A44" s="46" t="s">
        <v>54</v>
      </c>
      <c r="B44" s="47" t="s">
        <v>59</v>
      </c>
      <c r="C44" s="37" t="s">
        <v>106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96"/>
      <c r="P44" s="77"/>
      <c r="Q44" s="78"/>
      <c r="R44" s="77"/>
      <c r="S44" s="78"/>
      <c r="T44" s="77"/>
      <c r="U44" s="96"/>
      <c r="V44" s="77"/>
      <c r="W44" s="78"/>
      <c r="X44" s="134"/>
    </row>
    <row r="45" spans="1:24" ht="31.15" hidden="1" customHeight="1">
      <c r="A45" s="46" t="s">
        <v>58</v>
      </c>
      <c r="B45" s="47" t="s">
        <v>55</v>
      </c>
      <c r="C45" s="37" t="s">
        <v>106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96"/>
      <c r="P45" s="77"/>
      <c r="Q45" s="78"/>
      <c r="R45" s="77"/>
      <c r="S45" s="78"/>
      <c r="T45" s="77"/>
      <c r="U45" s="96"/>
      <c r="V45" s="77"/>
      <c r="W45" s="78"/>
      <c r="X45" s="134"/>
    </row>
    <row r="46" spans="1:24" ht="62.45" hidden="1" customHeight="1">
      <c r="A46" s="46" t="s">
        <v>58</v>
      </c>
      <c r="B46" s="47" t="s">
        <v>56</v>
      </c>
      <c r="C46" s="37" t="s">
        <v>106</v>
      </c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96"/>
      <c r="P46" s="77"/>
      <c r="Q46" s="78"/>
      <c r="R46" s="77"/>
      <c r="S46" s="78"/>
      <c r="T46" s="77"/>
      <c r="U46" s="96"/>
      <c r="V46" s="77"/>
      <c r="W46" s="78"/>
      <c r="X46" s="134"/>
    </row>
    <row r="47" spans="1:24" ht="46.9" hidden="1" customHeight="1">
      <c r="A47" s="46" t="s">
        <v>58</v>
      </c>
      <c r="B47" s="47" t="s">
        <v>57</v>
      </c>
      <c r="C47" s="37" t="s">
        <v>106</v>
      </c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96"/>
      <c r="P47" s="77"/>
      <c r="Q47" s="78"/>
      <c r="R47" s="77"/>
      <c r="S47" s="78"/>
      <c r="T47" s="77"/>
      <c r="U47" s="96"/>
      <c r="V47" s="77"/>
      <c r="W47" s="78"/>
      <c r="X47" s="134"/>
    </row>
    <row r="48" spans="1:24" ht="46.9" hidden="1" customHeight="1">
      <c r="A48" s="46" t="s">
        <v>58</v>
      </c>
      <c r="B48" s="47" t="s">
        <v>59</v>
      </c>
      <c r="C48" s="37" t="s">
        <v>106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96"/>
      <c r="P48" s="77"/>
      <c r="Q48" s="78"/>
      <c r="R48" s="77"/>
      <c r="S48" s="78"/>
      <c r="T48" s="77"/>
      <c r="U48" s="96"/>
      <c r="V48" s="77"/>
      <c r="W48" s="78"/>
      <c r="X48" s="134"/>
    </row>
    <row r="49" spans="1:24" ht="46.9" hidden="1" customHeight="1">
      <c r="A49" s="46" t="s">
        <v>60</v>
      </c>
      <c r="B49" s="47" t="s">
        <v>112</v>
      </c>
      <c r="C49" s="37" t="s">
        <v>106</v>
      </c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96"/>
      <c r="P49" s="77"/>
      <c r="Q49" s="78"/>
      <c r="R49" s="77"/>
      <c r="S49" s="78"/>
      <c r="T49" s="77"/>
      <c r="U49" s="96"/>
      <c r="V49" s="77"/>
      <c r="W49" s="78"/>
      <c r="X49" s="134"/>
    </row>
    <row r="50" spans="1:24" ht="46.9" hidden="1" customHeight="1">
      <c r="A50" s="46" t="s">
        <v>61</v>
      </c>
      <c r="B50" s="47" t="s">
        <v>62</v>
      </c>
      <c r="C50" s="37" t="s">
        <v>106</v>
      </c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96"/>
      <c r="P50" s="77"/>
      <c r="Q50" s="78"/>
      <c r="R50" s="77"/>
      <c r="S50" s="78"/>
      <c r="T50" s="77"/>
      <c r="U50" s="96"/>
      <c r="V50" s="77"/>
      <c r="W50" s="78"/>
      <c r="X50" s="134"/>
    </row>
    <row r="51" spans="1:24" ht="46.9" hidden="1" customHeight="1">
      <c r="A51" s="46" t="s">
        <v>63</v>
      </c>
      <c r="B51" s="47" t="s">
        <v>64</v>
      </c>
      <c r="C51" s="37" t="s">
        <v>106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96"/>
      <c r="P51" s="77"/>
      <c r="Q51" s="78"/>
      <c r="R51" s="77"/>
      <c r="S51" s="78"/>
      <c r="T51" s="77"/>
      <c r="U51" s="96"/>
      <c r="V51" s="77"/>
      <c r="W51" s="78"/>
      <c r="X51" s="134"/>
    </row>
    <row r="52" spans="1:24" ht="31.5">
      <c r="A52" s="35" t="s">
        <v>65</v>
      </c>
      <c r="B52" s="36" t="s">
        <v>66</v>
      </c>
      <c r="C52" s="37" t="s">
        <v>106</v>
      </c>
      <c r="D52" s="79">
        <f>D56</f>
        <v>0.29282000000000002</v>
      </c>
      <c r="E52" s="80">
        <v>0</v>
      </c>
      <c r="F52" s="80">
        <v>0</v>
      </c>
      <c r="G52" s="79">
        <f>G56</f>
        <v>0.29282000000000002</v>
      </c>
      <c r="H52" s="80">
        <v>0</v>
      </c>
      <c r="I52" s="79">
        <f>I56</f>
        <v>0</v>
      </c>
      <c r="J52" s="80">
        <v>0</v>
      </c>
      <c r="K52" s="80">
        <v>0</v>
      </c>
      <c r="L52" s="79">
        <f>L56</f>
        <v>0</v>
      </c>
      <c r="M52" s="80">
        <v>0</v>
      </c>
      <c r="N52" s="72">
        <f>I52-D52</f>
        <v>-0.29282000000000002</v>
      </c>
      <c r="O52" s="93">
        <f>(I52/D52)-1</f>
        <v>-1</v>
      </c>
      <c r="P52" s="80">
        <v>0</v>
      </c>
      <c r="Q52" s="81">
        <v>0</v>
      </c>
      <c r="R52" s="80">
        <v>0</v>
      </c>
      <c r="S52" s="81">
        <v>0</v>
      </c>
      <c r="T52" s="72">
        <f>L52-G52</f>
        <v>-0.29282000000000002</v>
      </c>
      <c r="U52" s="93">
        <f>(L52/G52)-1</f>
        <v>-1</v>
      </c>
      <c r="V52" s="80">
        <v>0</v>
      </c>
      <c r="W52" s="81">
        <v>0</v>
      </c>
      <c r="X52" s="134"/>
    </row>
    <row r="53" spans="1:24" ht="31.5">
      <c r="A53" s="19" t="s">
        <v>67</v>
      </c>
      <c r="B53" s="18" t="s">
        <v>68</v>
      </c>
      <c r="C53" s="48" t="s">
        <v>106</v>
      </c>
      <c r="D53" s="53" t="s">
        <v>107</v>
      </c>
      <c r="E53" s="53" t="s">
        <v>107</v>
      </c>
      <c r="F53" s="53" t="s">
        <v>107</v>
      </c>
      <c r="G53" s="53" t="s">
        <v>107</v>
      </c>
      <c r="H53" s="53" t="s">
        <v>107</v>
      </c>
      <c r="I53" s="53" t="s">
        <v>107</v>
      </c>
      <c r="J53" s="53" t="s">
        <v>107</v>
      </c>
      <c r="K53" s="53" t="s">
        <v>107</v>
      </c>
      <c r="L53" s="53" t="s">
        <v>107</v>
      </c>
      <c r="M53" s="53" t="s">
        <v>107</v>
      </c>
      <c r="N53" s="53" t="s">
        <v>107</v>
      </c>
      <c r="O53" s="92" t="s">
        <v>107</v>
      </c>
      <c r="P53" s="53" t="s">
        <v>107</v>
      </c>
      <c r="Q53" s="53" t="s">
        <v>107</v>
      </c>
      <c r="R53" s="53" t="s">
        <v>107</v>
      </c>
      <c r="S53" s="53" t="s">
        <v>107</v>
      </c>
      <c r="T53" s="53" t="s">
        <v>107</v>
      </c>
      <c r="U53" s="92" t="s">
        <v>107</v>
      </c>
      <c r="V53" s="53" t="s">
        <v>107</v>
      </c>
      <c r="W53" s="53" t="s">
        <v>107</v>
      </c>
      <c r="X53" s="134"/>
    </row>
    <row r="54" spans="1:24">
      <c r="A54" s="19" t="s">
        <v>69</v>
      </c>
      <c r="B54" s="18" t="s">
        <v>70</v>
      </c>
      <c r="C54" s="48" t="s">
        <v>106</v>
      </c>
      <c r="D54" s="53" t="s">
        <v>107</v>
      </c>
      <c r="E54" s="53" t="s">
        <v>107</v>
      </c>
      <c r="F54" s="53" t="s">
        <v>107</v>
      </c>
      <c r="G54" s="53" t="s">
        <v>107</v>
      </c>
      <c r="H54" s="53" t="s">
        <v>107</v>
      </c>
      <c r="I54" s="53" t="s">
        <v>107</v>
      </c>
      <c r="J54" s="53" t="s">
        <v>107</v>
      </c>
      <c r="K54" s="53" t="s">
        <v>107</v>
      </c>
      <c r="L54" s="53" t="s">
        <v>107</v>
      </c>
      <c r="M54" s="53" t="s">
        <v>107</v>
      </c>
      <c r="N54" s="53" t="s">
        <v>107</v>
      </c>
      <c r="O54" s="92" t="s">
        <v>107</v>
      </c>
      <c r="P54" s="53" t="s">
        <v>107</v>
      </c>
      <c r="Q54" s="53" t="s">
        <v>107</v>
      </c>
      <c r="R54" s="53" t="s">
        <v>107</v>
      </c>
      <c r="S54" s="53" t="s">
        <v>107</v>
      </c>
      <c r="T54" s="53" t="s">
        <v>107</v>
      </c>
      <c r="U54" s="92" t="s">
        <v>107</v>
      </c>
      <c r="V54" s="53" t="s">
        <v>107</v>
      </c>
      <c r="W54" s="53" t="s">
        <v>107</v>
      </c>
      <c r="X54" s="134"/>
    </row>
    <row r="55" spans="1:24" ht="47.25">
      <c r="A55" s="21" t="s">
        <v>113</v>
      </c>
      <c r="B55" s="54" t="s">
        <v>114</v>
      </c>
      <c r="C55" s="55" t="s">
        <v>115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9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97">
        <v>0</v>
      </c>
      <c r="V55" s="27">
        <v>0</v>
      </c>
      <c r="W55" s="27">
        <v>0</v>
      </c>
      <c r="X55" s="134"/>
    </row>
    <row r="56" spans="1:24" ht="47.25">
      <c r="A56" s="21" t="s">
        <v>116</v>
      </c>
      <c r="B56" s="54" t="s">
        <v>117</v>
      </c>
      <c r="C56" s="55" t="s">
        <v>118</v>
      </c>
      <c r="D56" s="65">
        <v>0.29282000000000002</v>
      </c>
      <c r="E56" s="27">
        <v>0</v>
      </c>
      <c r="F56" s="27">
        <v>0</v>
      </c>
      <c r="G56" s="65">
        <f>D56</f>
        <v>0.29282000000000002</v>
      </c>
      <c r="H56" s="27">
        <v>0</v>
      </c>
      <c r="I56" s="65">
        <v>0</v>
      </c>
      <c r="J56" s="27">
        <v>0</v>
      </c>
      <c r="K56" s="27">
        <v>0</v>
      </c>
      <c r="L56" s="65">
        <f>I56</f>
        <v>0</v>
      </c>
      <c r="M56" s="27">
        <v>0</v>
      </c>
      <c r="N56" s="82">
        <f>I56-D56</f>
        <v>-0.29282000000000002</v>
      </c>
      <c r="O56" s="98">
        <f>(I56/D56)-1</f>
        <v>-1</v>
      </c>
      <c r="P56" s="27">
        <v>0</v>
      </c>
      <c r="Q56" s="27">
        <v>0</v>
      </c>
      <c r="R56" s="27">
        <v>0</v>
      </c>
      <c r="S56" s="27">
        <v>0</v>
      </c>
      <c r="T56" s="82">
        <f>L56-G56</f>
        <v>-0.29282000000000002</v>
      </c>
      <c r="U56" s="98">
        <f>(L56/G56)-1</f>
        <v>-1</v>
      </c>
      <c r="V56" s="27">
        <v>0</v>
      </c>
      <c r="W56" s="27">
        <v>0</v>
      </c>
      <c r="X56" s="134"/>
    </row>
    <row r="57" spans="1:24" ht="31.5">
      <c r="A57" s="19" t="s">
        <v>72</v>
      </c>
      <c r="B57" s="18" t="s">
        <v>71</v>
      </c>
      <c r="C57" s="48" t="s">
        <v>106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99">
        <v>0</v>
      </c>
      <c r="P57" s="90">
        <v>0</v>
      </c>
      <c r="Q57" s="89">
        <v>0</v>
      </c>
      <c r="R57" s="90">
        <v>0</v>
      </c>
      <c r="S57" s="89">
        <v>0</v>
      </c>
      <c r="T57" s="53">
        <v>0</v>
      </c>
      <c r="U57" s="99">
        <v>0</v>
      </c>
      <c r="V57" s="53">
        <v>0</v>
      </c>
      <c r="W57" s="84">
        <v>0</v>
      </c>
      <c r="X57" s="134"/>
    </row>
    <row r="58" spans="1:24" ht="63">
      <c r="A58" s="21" t="s">
        <v>74</v>
      </c>
      <c r="B58" s="56" t="s">
        <v>119</v>
      </c>
      <c r="C58" s="55" t="s">
        <v>120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98">
        <v>0</v>
      </c>
      <c r="P58" s="88">
        <v>0</v>
      </c>
      <c r="Q58" s="87">
        <v>0</v>
      </c>
      <c r="R58" s="88">
        <v>0</v>
      </c>
      <c r="S58" s="87">
        <v>0</v>
      </c>
      <c r="T58" s="27">
        <v>0</v>
      </c>
      <c r="U58" s="98">
        <v>0</v>
      </c>
      <c r="V58" s="27">
        <v>0</v>
      </c>
      <c r="W58" s="83">
        <v>0</v>
      </c>
      <c r="X58" s="134"/>
    </row>
    <row r="59" spans="1:24" ht="31.15" hidden="1" customHeight="1">
      <c r="A59" s="19" t="s">
        <v>72</v>
      </c>
      <c r="B59" s="18" t="s">
        <v>73</v>
      </c>
      <c r="C59" s="34" t="s">
        <v>106</v>
      </c>
      <c r="D59" s="53" t="s">
        <v>107</v>
      </c>
      <c r="E59" s="53" t="s">
        <v>107</v>
      </c>
      <c r="F59" s="53" t="s">
        <v>107</v>
      </c>
      <c r="G59" s="53" t="s">
        <v>107</v>
      </c>
      <c r="H59" s="53" t="s">
        <v>107</v>
      </c>
      <c r="I59" s="53" t="s">
        <v>107</v>
      </c>
      <c r="J59" s="53" t="s">
        <v>107</v>
      </c>
      <c r="K59" s="53" t="s">
        <v>107</v>
      </c>
      <c r="L59" s="53" t="s">
        <v>107</v>
      </c>
      <c r="M59" s="53" t="s">
        <v>107</v>
      </c>
      <c r="N59" s="53" t="s">
        <v>107</v>
      </c>
      <c r="O59" s="92" t="s">
        <v>107</v>
      </c>
      <c r="P59" s="53" t="s">
        <v>107</v>
      </c>
      <c r="Q59" s="53" t="s">
        <v>107</v>
      </c>
      <c r="R59" s="53" t="s">
        <v>107</v>
      </c>
      <c r="S59" s="53" t="s">
        <v>107</v>
      </c>
      <c r="T59" s="53" t="s">
        <v>107</v>
      </c>
      <c r="U59" s="92" t="s">
        <v>107</v>
      </c>
      <c r="V59" s="53" t="s">
        <v>107</v>
      </c>
      <c r="W59" s="53" t="s">
        <v>107</v>
      </c>
      <c r="X59" s="134"/>
    </row>
    <row r="60" spans="1:24" ht="15.6" hidden="1" customHeight="1">
      <c r="A60" s="19" t="s">
        <v>74</v>
      </c>
      <c r="B60" s="18" t="s">
        <v>75</v>
      </c>
      <c r="C60" s="34" t="s">
        <v>106</v>
      </c>
      <c r="D60" s="53" t="s">
        <v>107</v>
      </c>
      <c r="E60" s="53" t="s">
        <v>107</v>
      </c>
      <c r="F60" s="53" t="s">
        <v>107</v>
      </c>
      <c r="G60" s="53" t="s">
        <v>107</v>
      </c>
      <c r="H60" s="53" t="s">
        <v>107</v>
      </c>
      <c r="I60" s="53" t="s">
        <v>107</v>
      </c>
      <c r="J60" s="53" t="s">
        <v>107</v>
      </c>
      <c r="K60" s="53" t="s">
        <v>107</v>
      </c>
      <c r="L60" s="53" t="s">
        <v>107</v>
      </c>
      <c r="M60" s="53" t="s">
        <v>107</v>
      </c>
      <c r="N60" s="53" t="s">
        <v>107</v>
      </c>
      <c r="O60" s="92" t="s">
        <v>107</v>
      </c>
      <c r="P60" s="53" t="s">
        <v>107</v>
      </c>
      <c r="Q60" s="53" t="s">
        <v>107</v>
      </c>
      <c r="R60" s="53" t="s">
        <v>107</v>
      </c>
      <c r="S60" s="53" t="s">
        <v>107</v>
      </c>
      <c r="T60" s="53" t="s">
        <v>107</v>
      </c>
      <c r="U60" s="92" t="s">
        <v>107</v>
      </c>
      <c r="V60" s="53" t="s">
        <v>107</v>
      </c>
      <c r="W60" s="53" t="s">
        <v>107</v>
      </c>
      <c r="X60" s="134"/>
    </row>
    <row r="61" spans="1:24" ht="31.15" hidden="1" customHeight="1">
      <c r="A61" s="19" t="s">
        <v>76</v>
      </c>
      <c r="B61" s="18" t="s">
        <v>77</v>
      </c>
      <c r="C61" s="57" t="s">
        <v>106</v>
      </c>
      <c r="D61" s="53" t="s">
        <v>107</v>
      </c>
      <c r="E61" s="53" t="s">
        <v>107</v>
      </c>
      <c r="F61" s="53" t="s">
        <v>107</v>
      </c>
      <c r="G61" s="53" t="s">
        <v>107</v>
      </c>
      <c r="H61" s="53" t="s">
        <v>107</v>
      </c>
      <c r="I61" s="53" t="s">
        <v>107</v>
      </c>
      <c r="J61" s="53" t="s">
        <v>107</v>
      </c>
      <c r="K61" s="53" t="s">
        <v>107</v>
      </c>
      <c r="L61" s="53" t="s">
        <v>107</v>
      </c>
      <c r="M61" s="53" t="s">
        <v>107</v>
      </c>
      <c r="N61" s="53" t="s">
        <v>107</v>
      </c>
      <c r="O61" s="92" t="s">
        <v>107</v>
      </c>
      <c r="P61" s="53" t="s">
        <v>107</v>
      </c>
      <c r="Q61" s="53" t="s">
        <v>107</v>
      </c>
      <c r="R61" s="53" t="s">
        <v>107</v>
      </c>
      <c r="S61" s="53" t="s">
        <v>107</v>
      </c>
      <c r="T61" s="53" t="s">
        <v>107</v>
      </c>
      <c r="U61" s="92" t="s">
        <v>107</v>
      </c>
      <c r="V61" s="53" t="s">
        <v>107</v>
      </c>
      <c r="W61" s="53" t="s">
        <v>107</v>
      </c>
      <c r="X61" s="134"/>
    </row>
    <row r="62" spans="1:24" ht="31.15" hidden="1" customHeight="1">
      <c r="A62" s="19" t="s">
        <v>78</v>
      </c>
      <c r="B62" s="18" t="s">
        <v>79</v>
      </c>
      <c r="C62" s="34" t="s">
        <v>106</v>
      </c>
      <c r="D62" s="53" t="s">
        <v>107</v>
      </c>
      <c r="E62" s="53" t="s">
        <v>107</v>
      </c>
      <c r="F62" s="53" t="s">
        <v>107</v>
      </c>
      <c r="G62" s="53" t="s">
        <v>107</v>
      </c>
      <c r="H62" s="53" t="s">
        <v>107</v>
      </c>
      <c r="I62" s="53" t="s">
        <v>107</v>
      </c>
      <c r="J62" s="53" t="s">
        <v>107</v>
      </c>
      <c r="K62" s="53" t="s">
        <v>107</v>
      </c>
      <c r="L62" s="53" t="s">
        <v>107</v>
      </c>
      <c r="M62" s="53" t="s">
        <v>107</v>
      </c>
      <c r="N62" s="53" t="s">
        <v>107</v>
      </c>
      <c r="O62" s="92" t="s">
        <v>107</v>
      </c>
      <c r="P62" s="53" t="s">
        <v>107</v>
      </c>
      <c r="Q62" s="53" t="s">
        <v>107</v>
      </c>
      <c r="R62" s="53" t="s">
        <v>107</v>
      </c>
      <c r="S62" s="53" t="s">
        <v>107</v>
      </c>
      <c r="T62" s="53" t="s">
        <v>107</v>
      </c>
      <c r="U62" s="92" t="s">
        <v>107</v>
      </c>
      <c r="V62" s="53" t="s">
        <v>107</v>
      </c>
      <c r="W62" s="53" t="s">
        <v>107</v>
      </c>
      <c r="X62" s="134"/>
    </row>
    <row r="63" spans="1:24" ht="15.6" hidden="1" customHeight="1">
      <c r="A63" s="49" t="s">
        <v>80</v>
      </c>
      <c r="B63" s="50" t="s">
        <v>121</v>
      </c>
      <c r="C63" s="34" t="s">
        <v>106</v>
      </c>
      <c r="D63" s="53" t="s">
        <v>107</v>
      </c>
      <c r="E63" s="53" t="s">
        <v>107</v>
      </c>
      <c r="F63" s="53" t="s">
        <v>107</v>
      </c>
      <c r="G63" s="53" t="s">
        <v>107</v>
      </c>
      <c r="H63" s="53" t="s">
        <v>107</v>
      </c>
      <c r="I63" s="53" t="s">
        <v>107</v>
      </c>
      <c r="J63" s="53" t="s">
        <v>107</v>
      </c>
      <c r="K63" s="53" t="s">
        <v>107</v>
      </c>
      <c r="L63" s="53" t="s">
        <v>107</v>
      </c>
      <c r="M63" s="53" t="s">
        <v>107</v>
      </c>
      <c r="N63" s="53" t="s">
        <v>107</v>
      </c>
      <c r="O63" s="92" t="s">
        <v>107</v>
      </c>
      <c r="P63" s="53" t="s">
        <v>107</v>
      </c>
      <c r="Q63" s="53" t="s">
        <v>107</v>
      </c>
      <c r="R63" s="53" t="s">
        <v>107</v>
      </c>
      <c r="S63" s="53" t="s">
        <v>107</v>
      </c>
      <c r="T63" s="53" t="s">
        <v>107</v>
      </c>
      <c r="U63" s="92" t="s">
        <v>107</v>
      </c>
      <c r="V63" s="53" t="s">
        <v>107</v>
      </c>
      <c r="W63" s="53" t="s">
        <v>107</v>
      </c>
      <c r="X63" s="134"/>
    </row>
    <row r="64" spans="1:24" ht="15.6" hidden="1" customHeight="1">
      <c r="A64" s="49" t="s">
        <v>81</v>
      </c>
      <c r="B64" s="50" t="s">
        <v>122</v>
      </c>
      <c r="C64" s="34" t="s">
        <v>106</v>
      </c>
      <c r="D64" s="53" t="s">
        <v>107</v>
      </c>
      <c r="E64" s="53" t="s">
        <v>107</v>
      </c>
      <c r="F64" s="53" t="s">
        <v>107</v>
      </c>
      <c r="G64" s="53" t="s">
        <v>107</v>
      </c>
      <c r="H64" s="53" t="s">
        <v>107</v>
      </c>
      <c r="I64" s="53" t="s">
        <v>107</v>
      </c>
      <c r="J64" s="53" t="s">
        <v>107</v>
      </c>
      <c r="K64" s="53" t="s">
        <v>107</v>
      </c>
      <c r="L64" s="53" t="s">
        <v>107</v>
      </c>
      <c r="M64" s="53" t="s">
        <v>107</v>
      </c>
      <c r="N64" s="53" t="s">
        <v>107</v>
      </c>
      <c r="O64" s="92" t="s">
        <v>107</v>
      </c>
      <c r="P64" s="53" t="s">
        <v>107</v>
      </c>
      <c r="Q64" s="53" t="s">
        <v>107</v>
      </c>
      <c r="R64" s="53" t="s">
        <v>107</v>
      </c>
      <c r="S64" s="53" t="s">
        <v>107</v>
      </c>
      <c r="T64" s="53" t="s">
        <v>107</v>
      </c>
      <c r="U64" s="92" t="s">
        <v>107</v>
      </c>
      <c r="V64" s="53" t="s">
        <v>107</v>
      </c>
      <c r="W64" s="53" t="s">
        <v>107</v>
      </c>
      <c r="X64" s="134"/>
    </row>
    <row r="65" spans="1:24" ht="15.6" hidden="1" customHeight="1">
      <c r="A65" s="49" t="s">
        <v>82</v>
      </c>
      <c r="B65" s="50" t="s">
        <v>123</v>
      </c>
      <c r="C65" s="34" t="s">
        <v>106</v>
      </c>
      <c r="D65" s="53" t="s">
        <v>107</v>
      </c>
      <c r="E65" s="53" t="s">
        <v>107</v>
      </c>
      <c r="F65" s="53" t="s">
        <v>107</v>
      </c>
      <c r="G65" s="53" t="s">
        <v>107</v>
      </c>
      <c r="H65" s="53" t="s">
        <v>107</v>
      </c>
      <c r="I65" s="53" t="s">
        <v>107</v>
      </c>
      <c r="J65" s="53" t="s">
        <v>107</v>
      </c>
      <c r="K65" s="53" t="s">
        <v>107</v>
      </c>
      <c r="L65" s="53" t="s">
        <v>107</v>
      </c>
      <c r="M65" s="53" t="s">
        <v>107</v>
      </c>
      <c r="N65" s="53" t="s">
        <v>107</v>
      </c>
      <c r="O65" s="92" t="s">
        <v>107</v>
      </c>
      <c r="P65" s="53" t="s">
        <v>107</v>
      </c>
      <c r="Q65" s="53" t="s">
        <v>107</v>
      </c>
      <c r="R65" s="53" t="s">
        <v>107</v>
      </c>
      <c r="S65" s="53" t="s">
        <v>107</v>
      </c>
      <c r="T65" s="53" t="s">
        <v>107</v>
      </c>
      <c r="U65" s="92" t="s">
        <v>107</v>
      </c>
      <c r="V65" s="53" t="s">
        <v>107</v>
      </c>
      <c r="W65" s="53" t="s">
        <v>107</v>
      </c>
      <c r="X65" s="134"/>
    </row>
    <row r="66" spans="1:24" ht="31.15" hidden="1" customHeight="1">
      <c r="A66" s="49" t="s">
        <v>83</v>
      </c>
      <c r="B66" s="50" t="s">
        <v>124</v>
      </c>
      <c r="C66" s="34" t="s">
        <v>106</v>
      </c>
      <c r="D66" s="53" t="s">
        <v>107</v>
      </c>
      <c r="E66" s="53" t="s">
        <v>107</v>
      </c>
      <c r="F66" s="53" t="s">
        <v>107</v>
      </c>
      <c r="G66" s="53" t="s">
        <v>107</v>
      </c>
      <c r="H66" s="53" t="s">
        <v>107</v>
      </c>
      <c r="I66" s="53" t="s">
        <v>107</v>
      </c>
      <c r="J66" s="53" t="s">
        <v>107</v>
      </c>
      <c r="K66" s="53" t="s">
        <v>107</v>
      </c>
      <c r="L66" s="53" t="s">
        <v>107</v>
      </c>
      <c r="M66" s="53" t="s">
        <v>107</v>
      </c>
      <c r="N66" s="53" t="s">
        <v>107</v>
      </c>
      <c r="O66" s="92" t="s">
        <v>107</v>
      </c>
      <c r="P66" s="53" t="s">
        <v>107</v>
      </c>
      <c r="Q66" s="53" t="s">
        <v>107</v>
      </c>
      <c r="R66" s="53" t="s">
        <v>107</v>
      </c>
      <c r="S66" s="53" t="s">
        <v>107</v>
      </c>
      <c r="T66" s="53" t="s">
        <v>107</v>
      </c>
      <c r="U66" s="92" t="s">
        <v>107</v>
      </c>
      <c r="V66" s="53" t="s">
        <v>107</v>
      </c>
      <c r="W66" s="53" t="s">
        <v>107</v>
      </c>
      <c r="X66" s="134"/>
    </row>
    <row r="67" spans="1:24" ht="31.15" hidden="1" customHeight="1">
      <c r="A67" s="49" t="s">
        <v>84</v>
      </c>
      <c r="B67" s="50" t="s">
        <v>125</v>
      </c>
      <c r="C67" s="34" t="s">
        <v>106</v>
      </c>
      <c r="D67" s="53" t="s">
        <v>107</v>
      </c>
      <c r="E67" s="53" t="s">
        <v>107</v>
      </c>
      <c r="F67" s="53" t="s">
        <v>107</v>
      </c>
      <c r="G67" s="53" t="s">
        <v>107</v>
      </c>
      <c r="H67" s="53" t="s">
        <v>107</v>
      </c>
      <c r="I67" s="53" t="s">
        <v>107</v>
      </c>
      <c r="J67" s="53" t="s">
        <v>107</v>
      </c>
      <c r="K67" s="53" t="s">
        <v>107</v>
      </c>
      <c r="L67" s="53" t="s">
        <v>107</v>
      </c>
      <c r="M67" s="53" t="s">
        <v>107</v>
      </c>
      <c r="N67" s="53" t="s">
        <v>107</v>
      </c>
      <c r="O67" s="92" t="s">
        <v>107</v>
      </c>
      <c r="P67" s="53" t="s">
        <v>107</v>
      </c>
      <c r="Q67" s="53" t="s">
        <v>107</v>
      </c>
      <c r="R67" s="53" t="s">
        <v>107</v>
      </c>
      <c r="S67" s="53" t="s">
        <v>107</v>
      </c>
      <c r="T67" s="53" t="s">
        <v>107</v>
      </c>
      <c r="U67" s="92" t="s">
        <v>107</v>
      </c>
      <c r="V67" s="53" t="s">
        <v>107</v>
      </c>
      <c r="W67" s="53" t="s">
        <v>107</v>
      </c>
      <c r="X67" s="134"/>
    </row>
    <row r="68" spans="1:24" ht="31.15" hidden="1" customHeight="1">
      <c r="A68" s="49" t="s">
        <v>85</v>
      </c>
      <c r="B68" s="50" t="s">
        <v>126</v>
      </c>
      <c r="C68" s="34" t="s">
        <v>106</v>
      </c>
      <c r="D68" s="53" t="s">
        <v>107</v>
      </c>
      <c r="E68" s="53" t="s">
        <v>107</v>
      </c>
      <c r="F68" s="53" t="s">
        <v>107</v>
      </c>
      <c r="G68" s="53" t="s">
        <v>107</v>
      </c>
      <c r="H68" s="53" t="s">
        <v>107</v>
      </c>
      <c r="I68" s="53" t="s">
        <v>107</v>
      </c>
      <c r="J68" s="53" t="s">
        <v>107</v>
      </c>
      <c r="K68" s="53" t="s">
        <v>107</v>
      </c>
      <c r="L68" s="53" t="s">
        <v>107</v>
      </c>
      <c r="M68" s="53" t="s">
        <v>107</v>
      </c>
      <c r="N68" s="53" t="s">
        <v>107</v>
      </c>
      <c r="O68" s="92" t="s">
        <v>107</v>
      </c>
      <c r="P68" s="53" t="s">
        <v>107</v>
      </c>
      <c r="Q68" s="53" t="s">
        <v>107</v>
      </c>
      <c r="R68" s="53" t="s">
        <v>107</v>
      </c>
      <c r="S68" s="53" t="s">
        <v>107</v>
      </c>
      <c r="T68" s="53" t="s">
        <v>107</v>
      </c>
      <c r="U68" s="92" t="s">
        <v>107</v>
      </c>
      <c r="V68" s="53" t="s">
        <v>107</v>
      </c>
      <c r="W68" s="53" t="s">
        <v>107</v>
      </c>
      <c r="X68" s="134"/>
    </row>
    <row r="69" spans="1:24" ht="31.15" hidden="1" customHeight="1">
      <c r="A69" s="49" t="s">
        <v>86</v>
      </c>
      <c r="B69" s="50" t="s">
        <v>127</v>
      </c>
      <c r="C69" s="34" t="s">
        <v>106</v>
      </c>
      <c r="D69" s="53" t="s">
        <v>107</v>
      </c>
      <c r="E69" s="53" t="s">
        <v>107</v>
      </c>
      <c r="F69" s="53" t="s">
        <v>107</v>
      </c>
      <c r="G69" s="53" t="s">
        <v>107</v>
      </c>
      <c r="H69" s="53" t="s">
        <v>107</v>
      </c>
      <c r="I69" s="53" t="s">
        <v>107</v>
      </c>
      <c r="J69" s="53" t="s">
        <v>107</v>
      </c>
      <c r="K69" s="53" t="s">
        <v>107</v>
      </c>
      <c r="L69" s="53" t="s">
        <v>107</v>
      </c>
      <c r="M69" s="53" t="s">
        <v>107</v>
      </c>
      <c r="N69" s="53" t="s">
        <v>107</v>
      </c>
      <c r="O69" s="92" t="s">
        <v>107</v>
      </c>
      <c r="P69" s="53" t="s">
        <v>107</v>
      </c>
      <c r="Q69" s="53" t="s">
        <v>107</v>
      </c>
      <c r="R69" s="53" t="s">
        <v>107</v>
      </c>
      <c r="S69" s="53" t="s">
        <v>107</v>
      </c>
      <c r="T69" s="53" t="s">
        <v>107</v>
      </c>
      <c r="U69" s="92" t="s">
        <v>107</v>
      </c>
      <c r="V69" s="53" t="s">
        <v>107</v>
      </c>
      <c r="W69" s="53" t="s">
        <v>107</v>
      </c>
      <c r="X69" s="134"/>
    </row>
    <row r="70" spans="1:24" ht="31.15" hidden="1" customHeight="1">
      <c r="A70" s="49" t="s">
        <v>87</v>
      </c>
      <c r="B70" s="50" t="s">
        <v>128</v>
      </c>
      <c r="C70" s="34" t="s">
        <v>106</v>
      </c>
      <c r="D70" s="53" t="s">
        <v>107</v>
      </c>
      <c r="E70" s="53" t="s">
        <v>107</v>
      </c>
      <c r="F70" s="53" t="s">
        <v>107</v>
      </c>
      <c r="G70" s="53" t="s">
        <v>107</v>
      </c>
      <c r="H70" s="53" t="s">
        <v>107</v>
      </c>
      <c r="I70" s="53" t="s">
        <v>107</v>
      </c>
      <c r="J70" s="53" t="s">
        <v>107</v>
      </c>
      <c r="K70" s="53" t="s">
        <v>107</v>
      </c>
      <c r="L70" s="53" t="s">
        <v>107</v>
      </c>
      <c r="M70" s="53" t="s">
        <v>107</v>
      </c>
      <c r="N70" s="53" t="s">
        <v>107</v>
      </c>
      <c r="O70" s="92" t="s">
        <v>107</v>
      </c>
      <c r="P70" s="53" t="s">
        <v>107</v>
      </c>
      <c r="Q70" s="53" t="s">
        <v>107</v>
      </c>
      <c r="R70" s="53" t="s">
        <v>107</v>
      </c>
      <c r="S70" s="53" t="s">
        <v>107</v>
      </c>
      <c r="T70" s="53" t="s">
        <v>107</v>
      </c>
      <c r="U70" s="92" t="s">
        <v>107</v>
      </c>
      <c r="V70" s="53" t="s">
        <v>107</v>
      </c>
      <c r="W70" s="53" t="s">
        <v>107</v>
      </c>
      <c r="X70" s="134"/>
    </row>
    <row r="71" spans="1:24" ht="31.15" hidden="1" customHeight="1">
      <c r="A71" s="19" t="s">
        <v>88</v>
      </c>
      <c r="B71" s="18" t="s">
        <v>89</v>
      </c>
      <c r="C71" s="34" t="s">
        <v>106</v>
      </c>
      <c r="D71" s="53" t="s">
        <v>107</v>
      </c>
      <c r="E71" s="53" t="s">
        <v>107</v>
      </c>
      <c r="F71" s="53" t="s">
        <v>107</v>
      </c>
      <c r="G71" s="53" t="s">
        <v>107</v>
      </c>
      <c r="H71" s="53" t="s">
        <v>107</v>
      </c>
      <c r="I71" s="53" t="s">
        <v>107</v>
      </c>
      <c r="J71" s="53" t="s">
        <v>107</v>
      </c>
      <c r="K71" s="53" t="s">
        <v>107</v>
      </c>
      <c r="L71" s="53" t="s">
        <v>107</v>
      </c>
      <c r="M71" s="53" t="s">
        <v>107</v>
      </c>
      <c r="N71" s="53" t="s">
        <v>107</v>
      </c>
      <c r="O71" s="92" t="s">
        <v>107</v>
      </c>
      <c r="P71" s="53" t="s">
        <v>107</v>
      </c>
      <c r="Q71" s="53" t="s">
        <v>107</v>
      </c>
      <c r="R71" s="53" t="s">
        <v>107</v>
      </c>
      <c r="S71" s="53" t="s">
        <v>107</v>
      </c>
      <c r="T71" s="53" t="s">
        <v>107</v>
      </c>
      <c r="U71" s="92" t="s">
        <v>107</v>
      </c>
      <c r="V71" s="53" t="s">
        <v>107</v>
      </c>
      <c r="W71" s="53" t="s">
        <v>107</v>
      </c>
      <c r="X71" s="134"/>
    </row>
    <row r="72" spans="1:24" ht="15.6" hidden="1" customHeight="1">
      <c r="A72" s="19" t="s">
        <v>90</v>
      </c>
      <c r="B72" s="18" t="s">
        <v>129</v>
      </c>
      <c r="C72" s="34" t="s">
        <v>106</v>
      </c>
      <c r="D72" s="53" t="s">
        <v>107</v>
      </c>
      <c r="E72" s="53" t="s">
        <v>107</v>
      </c>
      <c r="F72" s="53" t="s">
        <v>107</v>
      </c>
      <c r="G72" s="53" t="s">
        <v>107</v>
      </c>
      <c r="H72" s="53" t="s">
        <v>107</v>
      </c>
      <c r="I72" s="53" t="s">
        <v>107</v>
      </c>
      <c r="J72" s="53" t="s">
        <v>107</v>
      </c>
      <c r="K72" s="53" t="s">
        <v>107</v>
      </c>
      <c r="L72" s="53" t="s">
        <v>107</v>
      </c>
      <c r="M72" s="53" t="s">
        <v>107</v>
      </c>
      <c r="N72" s="53" t="s">
        <v>107</v>
      </c>
      <c r="O72" s="92" t="s">
        <v>107</v>
      </c>
      <c r="P72" s="53" t="s">
        <v>107</v>
      </c>
      <c r="Q72" s="53" t="s">
        <v>107</v>
      </c>
      <c r="R72" s="53" t="s">
        <v>107</v>
      </c>
      <c r="S72" s="53" t="s">
        <v>107</v>
      </c>
      <c r="T72" s="53" t="s">
        <v>107</v>
      </c>
      <c r="U72" s="92" t="s">
        <v>107</v>
      </c>
      <c r="V72" s="53" t="s">
        <v>107</v>
      </c>
      <c r="W72" s="53" t="s">
        <v>107</v>
      </c>
      <c r="X72" s="134"/>
    </row>
    <row r="73" spans="1:24" ht="31.15" hidden="1" customHeight="1">
      <c r="A73" s="19" t="s">
        <v>91</v>
      </c>
      <c r="B73" s="18" t="s">
        <v>92</v>
      </c>
      <c r="C73" s="34" t="s">
        <v>106</v>
      </c>
      <c r="D73" s="53" t="s">
        <v>107</v>
      </c>
      <c r="E73" s="53" t="s">
        <v>107</v>
      </c>
      <c r="F73" s="53" t="s">
        <v>107</v>
      </c>
      <c r="G73" s="53" t="s">
        <v>107</v>
      </c>
      <c r="H73" s="53" t="s">
        <v>107</v>
      </c>
      <c r="I73" s="53" t="s">
        <v>107</v>
      </c>
      <c r="J73" s="53" t="s">
        <v>107</v>
      </c>
      <c r="K73" s="53" t="s">
        <v>107</v>
      </c>
      <c r="L73" s="53" t="s">
        <v>107</v>
      </c>
      <c r="M73" s="53" t="s">
        <v>107</v>
      </c>
      <c r="N73" s="53" t="s">
        <v>107</v>
      </c>
      <c r="O73" s="92" t="s">
        <v>107</v>
      </c>
      <c r="P73" s="53" t="s">
        <v>107</v>
      </c>
      <c r="Q73" s="53" t="s">
        <v>107</v>
      </c>
      <c r="R73" s="53" t="s">
        <v>107</v>
      </c>
      <c r="S73" s="53" t="s">
        <v>107</v>
      </c>
      <c r="T73" s="53" t="s">
        <v>107</v>
      </c>
      <c r="U73" s="92" t="s">
        <v>107</v>
      </c>
      <c r="V73" s="53" t="s">
        <v>107</v>
      </c>
      <c r="W73" s="53" t="s">
        <v>107</v>
      </c>
      <c r="X73" s="134"/>
    </row>
    <row r="74" spans="1:24" ht="47.25">
      <c r="A74" s="35" t="s">
        <v>93</v>
      </c>
      <c r="B74" s="36" t="s">
        <v>94</v>
      </c>
      <c r="C74" s="37" t="s">
        <v>106</v>
      </c>
      <c r="D74" s="61" t="s">
        <v>107</v>
      </c>
      <c r="E74" s="61" t="s">
        <v>107</v>
      </c>
      <c r="F74" s="61" t="s">
        <v>107</v>
      </c>
      <c r="G74" s="61" t="s">
        <v>107</v>
      </c>
      <c r="H74" s="61" t="s">
        <v>107</v>
      </c>
      <c r="I74" s="61" t="s">
        <v>107</v>
      </c>
      <c r="J74" s="61" t="s">
        <v>107</v>
      </c>
      <c r="K74" s="61" t="s">
        <v>107</v>
      </c>
      <c r="L74" s="61" t="s">
        <v>107</v>
      </c>
      <c r="M74" s="61" t="s">
        <v>107</v>
      </c>
      <c r="N74" s="61" t="s">
        <v>107</v>
      </c>
      <c r="O74" s="100" t="s">
        <v>107</v>
      </c>
      <c r="P74" s="61" t="s">
        <v>107</v>
      </c>
      <c r="Q74" s="61" t="s">
        <v>107</v>
      </c>
      <c r="R74" s="61" t="s">
        <v>107</v>
      </c>
      <c r="S74" s="61" t="s">
        <v>107</v>
      </c>
      <c r="T74" s="61" t="s">
        <v>107</v>
      </c>
      <c r="U74" s="100" t="s">
        <v>107</v>
      </c>
      <c r="V74" s="61" t="s">
        <v>107</v>
      </c>
      <c r="W74" s="61" t="s">
        <v>107</v>
      </c>
      <c r="X74" s="134"/>
    </row>
    <row r="75" spans="1:24" ht="31.5">
      <c r="A75" s="19" t="s">
        <v>95</v>
      </c>
      <c r="B75" s="18" t="s">
        <v>96</v>
      </c>
      <c r="C75" s="34" t="s">
        <v>106</v>
      </c>
      <c r="D75" s="53" t="s">
        <v>107</v>
      </c>
      <c r="E75" s="53" t="s">
        <v>107</v>
      </c>
      <c r="F75" s="53" t="s">
        <v>107</v>
      </c>
      <c r="G75" s="53" t="s">
        <v>107</v>
      </c>
      <c r="H75" s="53" t="s">
        <v>107</v>
      </c>
      <c r="I75" s="53" t="s">
        <v>107</v>
      </c>
      <c r="J75" s="53" t="s">
        <v>107</v>
      </c>
      <c r="K75" s="53" t="s">
        <v>107</v>
      </c>
      <c r="L75" s="53" t="s">
        <v>107</v>
      </c>
      <c r="M75" s="53" t="s">
        <v>107</v>
      </c>
      <c r="N75" s="53" t="s">
        <v>107</v>
      </c>
      <c r="O75" s="92" t="s">
        <v>107</v>
      </c>
      <c r="P75" s="53" t="s">
        <v>107</v>
      </c>
      <c r="Q75" s="53" t="s">
        <v>107</v>
      </c>
      <c r="R75" s="53" t="s">
        <v>107</v>
      </c>
      <c r="S75" s="53" t="s">
        <v>107</v>
      </c>
      <c r="T75" s="53" t="s">
        <v>107</v>
      </c>
      <c r="U75" s="92" t="s">
        <v>107</v>
      </c>
      <c r="V75" s="53" t="s">
        <v>107</v>
      </c>
      <c r="W75" s="53" t="s">
        <v>107</v>
      </c>
      <c r="X75" s="134"/>
    </row>
    <row r="76" spans="1:24" ht="31.5">
      <c r="A76" s="19" t="s">
        <v>97</v>
      </c>
      <c r="B76" s="18" t="s">
        <v>98</v>
      </c>
      <c r="C76" s="34" t="s">
        <v>106</v>
      </c>
      <c r="D76" s="53" t="s">
        <v>107</v>
      </c>
      <c r="E76" s="53" t="s">
        <v>107</v>
      </c>
      <c r="F76" s="53" t="s">
        <v>107</v>
      </c>
      <c r="G76" s="53" t="s">
        <v>107</v>
      </c>
      <c r="H76" s="53" t="s">
        <v>107</v>
      </c>
      <c r="I76" s="53" t="s">
        <v>107</v>
      </c>
      <c r="J76" s="53" t="s">
        <v>107</v>
      </c>
      <c r="K76" s="53" t="s">
        <v>107</v>
      </c>
      <c r="L76" s="53" t="s">
        <v>107</v>
      </c>
      <c r="M76" s="53" t="s">
        <v>107</v>
      </c>
      <c r="N76" s="53" t="s">
        <v>107</v>
      </c>
      <c r="O76" s="92" t="s">
        <v>107</v>
      </c>
      <c r="P76" s="53" t="s">
        <v>107</v>
      </c>
      <c r="Q76" s="53" t="s">
        <v>107</v>
      </c>
      <c r="R76" s="53" t="s">
        <v>107</v>
      </c>
      <c r="S76" s="53" t="s">
        <v>107</v>
      </c>
      <c r="T76" s="53" t="s">
        <v>107</v>
      </c>
      <c r="U76" s="92" t="s">
        <v>107</v>
      </c>
      <c r="V76" s="53" t="s">
        <v>107</v>
      </c>
      <c r="W76" s="53" t="s">
        <v>107</v>
      </c>
      <c r="X76" s="134"/>
    </row>
    <row r="77" spans="1:24" ht="31.5">
      <c r="A77" s="35" t="s">
        <v>99</v>
      </c>
      <c r="B77" s="36" t="s">
        <v>100</v>
      </c>
      <c r="C77" s="37" t="s">
        <v>106</v>
      </c>
      <c r="D77" s="66">
        <f>D79</f>
        <v>1.67747</v>
      </c>
      <c r="E77" s="61">
        <v>0</v>
      </c>
      <c r="F77" s="61">
        <v>0</v>
      </c>
      <c r="G77" s="66">
        <f>G79</f>
        <v>1.67747</v>
      </c>
      <c r="H77" s="61">
        <v>0</v>
      </c>
      <c r="I77" s="66">
        <f>I79</f>
        <v>0</v>
      </c>
      <c r="J77" s="61">
        <v>0</v>
      </c>
      <c r="K77" s="61">
        <v>0</v>
      </c>
      <c r="L77" s="66">
        <f>L79</f>
        <v>0</v>
      </c>
      <c r="M77" s="61">
        <v>0</v>
      </c>
      <c r="N77" s="72">
        <f>I77-D77</f>
        <v>-1.67747</v>
      </c>
      <c r="O77" s="93">
        <f>(I77/D77)-1</f>
        <v>-1</v>
      </c>
      <c r="P77" s="61">
        <v>0</v>
      </c>
      <c r="Q77" s="73">
        <v>0</v>
      </c>
      <c r="R77" s="61">
        <v>0</v>
      </c>
      <c r="S77" s="73">
        <v>0</v>
      </c>
      <c r="T77" s="72">
        <f>L77-G77</f>
        <v>-1.67747</v>
      </c>
      <c r="U77" s="93">
        <f>(L77/G77)-1</f>
        <v>-1</v>
      </c>
      <c r="V77" s="61">
        <v>0</v>
      </c>
      <c r="W77" s="73">
        <v>0</v>
      </c>
      <c r="X77" s="134"/>
    </row>
    <row r="78" spans="1:24" ht="33.6" customHeight="1">
      <c r="A78" s="21" t="s">
        <v>130</v>
      </c>
      <c r="B78" s="58" t="s">
        <v>131</v>
      </c>
      <c r="C78" s="55" t="s">
        <v>132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98">
        <v>0</v>
      </c>
      <c r="P78" s="27">
        <v>0</v>
      </c>
      <c r="Q78" s="83">
        <v>0</v>
      </c>
      <c r="R78" s="27">
        <v>0</v>
      </c>
      <c r="S78" s="83">
        <v>0</v>
      </c>
      <c r="T78" s="27">
        <v>0</v>
      </c>
      <c r="U78" s="98">
        <v>0</v>
      </c>
      <c r="V78" s="27">
        <v>0</v>
      </c>
      <c r="W78" s="83">
        <v>0</v>
      </c>
      <c r="X78" s="134"/>
    </row>
    <row r="79" spans="1:24" ht="49.9" customHeight="1">
      <c r="A79" s="21" t="s">
        <v>133</v>
      </c>
      <c r="B79" s="58" t="s">
        <v>134</v>
      </c>
      <c r="C79" s="59" t="s">
        <v>135</v>
      </c>
      <c r="D79" s="63">
        <v>1.67747</v>
      </c>
      <c r="E79" s="64">
        <v>0</v>
      </c>
      <c r="F79" s="64">
        <v>0</v>
      </c>
      <c r="G79" s="63">
        <f>D79</f>
        <v>1.67747</v>
      </c>
      <c r="H79" s="64">
        <v>0</v>
      </c>
      <c r="I79" s="63">
        <v>0</v>
      </c>
      <c r="J79" s="64">
        <v>0</v>
      </c>
      <c r="K79" s="64">
        <v>0</v>
      </c>
      <c r="L79" s="63">
        <f>I79</f>
        <v>0</v>
      </c>
      <c r="M79" s="64">
        <v>0</v>
      </c>
      <c r="N79" s="82">
        <f>I79-D79</f>
        <v>-1.67747</v>
      </c>
      <c r="O79" s="98">
        <f>(I79/D79)-1</f>
        <v>-1</v>
      </c>
      <c r="P79" s="64">
        <v>0</v>
      </c>
      <c r="Q79" s="85">
        <v>0</v>
      </c>
      <c r="R79" s="64">
        <v>0</v>
      </c>
      <c r="S79" s="85">
        <v>0</v>
      </c>
      <c r="T79" s="82">
        <f>L79-G79</f>
        <v>-1.67747</v>
      </c>
      <c r="U79" s="98">
        <f>(L79/G79)-1</f>
        <v>-1</v>
      </c>
      <c r="V79" s="64">
        <v>0</v>
      </c>
      <c r="W79" s="85">
        <v>0</v>
      </c>
      <c r="X79" s="134"/>
    </row>
    <row r="80" spans="1:24" ht="28.15" customHeight="1">
      <c r="A80" s="46" t="s">
        <v>101</v>
      </c>
      <c r="B80" s="62" t="s">
        <v>102</v>
      </c>
      <c r="C80" s="37" t="s">
        <v>106</v>
      </c>
      <c r="D80" s="60" t="s">
        <v>107</v>
      </c>
      <c r="E80" s="60" t="s">
        <v>107</v>
      </c>
      <c r="F80" s="60" t="s">
        <v>107</v>
      </c>
      <c r="G80" s="60" t="s">
        <v>107</v>
      </c>
      <c r="H80" s="60" t="s">
        <v>107</v>
      </c>
      <c r="I80" s="60" t="s">
        <v>107</v>
      </c>
      <c r="J80" s="60" t="s">
        <v>107</v>
      </c>
      <c r="K80" s="60" t="s">
        <v>107</v>
      </c>
      <c r="L80" s="60" t="s">
        <v>107</v>
      </c>
      <c r="M80" s="60" t="s">
        <v>107</v>
      </c>
      <c r="N80" s="60" t="s">
        <v>107</v>
      </c>
      <c r="O80" s="60" t="s">
        <v>107</v>
      </c>
      <c r="P80" s="60" t="s">
        <v>107</v>
      </c>
      <c r="Q80" s="60" t="s">
        <v>107</v>
      </c>
      <c r="R80" s="60" t="s">
        <v>107</v>
      </c>
      <c r="S80" s="60" t="s">
        <v>107</v>
      </c>
      <c r="T80" s="60" t="s">
        <v>107</v>
      </c>
      <c r="U80" s="60" t="s">
        <v>107</v>
      </c>
      <c r="V80" s="60" t="s">
        <v>107</v>
      </c>
      <c r="W80" s="60" t="s">
        <v>107</v>
      </c>
      <c r="X80" s="134"/>
    </row>
    <row r="81" spans="1:24">
      <c r="A81" s="46" t="s">
        <v>103</v>
      </c>
      <c r="B81" s="47" t="s">
        <v>104</v>
      </c>
      <c r="C81" s="37" t="s">
        <v>106</v>
      </c>
      <c r="D81" s="60" t="s">
        <v>107</v>
      </c>
      <c r="E81" s="60" t="s">
        <v>107</v>
      </c>
      <c r="F81" s="60" t="s">
        <v>107</v>
      </c>
      <c r="G81" s="60" t="s">
        <v>107</v>
      </c>
      <c r="H81" s="60" t="s">
        <v>107</v>
      </c>
      <c r="I81" s="60" t="s">
        <v>107</v>
      </c>
      <c r="J81" s="60" t="s">
        <v>107</v>
      </c>
      <c r="K81" s="60" t="s">
        <v>107</v>
      </c>
      <c r="L81" s="60" t="s">
        <v>107</v>
      </c>
      <c r="M81" s="60" t="s">
        <v>107</v>
      </c>
      <c r="N81" s="60" t="s">
        <v>107</v>
      </c>
      <c r="O81" s="60" t="s">
        <v>107</v>
      </c>
      <c r="P81" s="60" t="s">
        <v>107</v>
      </c>
      <c r="Q81" s="60" t="s">
        <v>107</v>
      </c>
      <c r="R81" s="60" t="s">
        <v>107</v>
      </c>
      <c r="S81" s="60" t="s">
        <v>107</v>
      </c>
      <c r="T81" s="60" t="s">
        <v>107</v>
      </c>
      <c r="U81" s="60" t="s">
        <v>107</v>
      </c>
      <c r="V81" s="60" t="s">
        <v>107</v>
      </c>
      <c r="W81" s="60" t="s">
        <v>107</v>
      </c>
      <c r="X81" s="135"/>
    </row>
    <row r="82" spans="1:24"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86"/>
      <c r="P82" s="3"/>
      <c r="Q82" s="86"/>
      <c r="R82" s="3"/>
      <c r="S82" s="86"/>
      <c r="T82" s="3"/>
      <c r="U82" s="86"/>
      <c r="V82" s="3"/>
      <c r="W82" s="86"/>
    </row>
    <row r="83" spans="1:24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86"/>
      <c r="P83" s="3"/>
      <c r="Q83" s="86"/>
      <c r="R83" s="3"/>
      <c r="S83" s="86"/>
      <c r="T83" s="3"/>
      <c r="U83" s="86"/>
      <c r="V83" s="3"/>
      <c r="W83" s="86"/>
    </row>
    <row r="84" spans="1:24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86"/>
      <c r="P84" s="3"/>
      <c r="Q84" s="86"/>
      <c r="R84" s="3"/>
      <c r="S84" s="86"/>
      <c r="T84" s="3"/>
      <c r="U84" s="86"/>
      <c r="V84" s="3"/>
      <c r="W84" s="86"/>
    </row>
    <row r="85" spans="1:24">
      <c r="B85" s="131" t="s">
        <v>140</v>
      </c>
      <c r="C85" s="132"/>
      <c r="D85" s="132"/>
    </row>
  </sheetData>
  <autoFilter ref="A22:X22"/>
  <mergeCells count="36">
    <mergeCell ref="W1:Y1"/>
    <mergeCell ref="W2:Y2"/>
    <mergeCell ref="W3:Y3"/>
    <mergeCell ref="B85:D85"/>
    <mergeCell ref="X23:X81"/>
    <mergeCell ref="P19:Q20"/>
    <mergeCell ref="R19:S20"/>
    <mergeCell ref="T19:U20"/>
    <mergeCell ref="V19:W20"/>
    <mergeCell ref="I20:I21"/>
    <mergeCell ref="J20:J21"/>
    <mergeCell ref="K20:K21"/>
    <mergeCell ref="L20:L21"/>
    <mergeCell ref="M20:M21"/>
    <mergeCell ref="A13:X13"/>
    <mergeCell ref="A16:A21"/>
    <mergeCell ref="B16:B21"/>
    <mergeCell ref="C16:C21"/>
    <mergeCell ref="D16:M16"/>
    <mergeCell ref="N16:W18"/>
    <mergeCell ref="X16:X21"/>
    <mergeCell ref="D17:M18"/>
    <mergeCell ref="D19:H19"/>
    <mergeCell ref="I19:M19"/>
    <mergeCell ref="D20:D21"/>
    <mergeCell ref="E20:E21"/>
    <mergeCell ref="F20:F21"/>
    <mergeCell ref="G20:G21"/>
    <mergeCell ref="H20:H21"/>
    <mergeCell ref="N19:O20"/>
    <mergeCell ref="A12:X12"/>
    <mergeCell ref="A4:X4"/>
    <mergeCell ref="A5:X5"/>
    <mergeCell ref="A7:X7"/>
    <mergeCell ref="A8:X8"/>
    <mergeCell ref="A10:X10"/>
  </mergeCells>
  <printOptions horizontalCentered="1"/>
  <pageMargins left="0.15748031496062992" right="0.19685039370078741" top="0.78740157480314965" bottom="0.78740157480314965" header="0.51181102362204722" footer="0.51181102362204722"/>
  <pageSetup paperSize="8" scale="55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Квартал  финансирование</vt:lpstr>
      <vt:lpstr>'11 Квартал  финансирование'!Область_печати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Шандыбин Семен Алексеевич</dc:creator>
  <cp:lastModifiedBy>Нач_ПТО</cp:lastModifiedBy>
  <cp:lastPrinted>2020-01-28T08:15:41Z</cp:lastPrinted>
  <dcterms:created xsi:type="dcterms:W3CDTF">2018-11-06T10:28:48Z</dcterms:created>
  <dcterms:modified xsi:type="dcterms:W3CDTF">2020-01-28T08:15:54Z</dcterms:modified>
</cp:coreProperties>
</file>