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90" windowWidth="14160" windowHeight="5880" tabRatio="724" activeTab="7"/>
  </bookViews>
  <sheets>
    <sheet name="титул" sheetId="1" r:id="rId1"/>
    <sheet name="1.1" sheetId="2" r:id="rId2"/>
    <sheet name="1.2" sheetId="3" r:id="rId3"/>
    <sheet name="1.3" sheetId="4" r:id="rId4"/>
    <sheet name="1.4" sheetId="5" r:id="rId5"/>
    <sheet name="2.1" sheetId="6" r:id="rId6"/>
    <sheet name="2.2" sheetId="7" r:id="rId7"/>
    <sheet name="2.3" sheetId="8" r:id="rId8"/>
    <sheet name="2.4" sheetId="9" r:id="rId9"/>
    <sheet name="3.1" sheetId="10" r:id="rId10"/>
    <sheet name="3.2" sheetId="11" r:id="rId11"/>
    <sheet name="3.3" sheetId="12" r:id="rId12"/>
    <sheet name="3.4" sheetId="13" r:id="rId13"/>
    <sheet name="3.5" sheetId="14" r:id="rId14"/>
    <sheet name="4,1" sheetId="15" r:id="rId15"/>
    <sheet name="4.2" sheetId="16" r:id="rId16"/>
    <sheet name="4.3" sheetId="17" r:id="rId17"/>
    <sheet name="4.4" sheetId="18" r:id="rId18"/>
    <sheet name="4.5" sheetId="19" r:id="rId19"/>
    <sheet name="4.6" sheetId="20" r:id="rId20"/>
    <sheet name="4.7" sheetId="21" r:id="rId21"/>
    <sheet name="4.8" sheetId="22" r:id="rId22"/>
    <sheet name="4.9" sheetId="23" r:id="rId23"/>
  </sheets>
  <definedNames>
    <definedName name="_xlnm.Print_Area" localSheetId="9">'3.1'!$A$1:$F$155</definedName>
  </definedNames>
  <calcPr fullCalcOnLoad="1"/>
</workbook>
</file>

<file path=xl/sharedStrings.xml><?xml version="1.0" encoding="utf-8"?>
<sst xmlns="http://schemas.openxmlformats.org/spreadsheetml/2006/main" count="2825" uniqueCount="1530">
  <si>
    <t>Наименование объекта и его местонахождение</t>
  </si>
  <si>
    <t>Количество потребителей услуг по технологическому присоединению в отчётном году</t>
  </si>
  <si>
    <t>МУП "Шумерлинские городские электрические сети"</t>
  </si>
  <si>
    <t>ВН</t>
  </si>
  <si>
    <t>I</t>
  </si>
  <si>
    <t>II</t>
  </si>
  <si>
    <t>III</t>
  </si>
  <si>
    <t>СН I</t>
  </si>
  <si>
    <t>СН II</t>
  </si>
  <si>
    <t>НН</t>
  </si>
  <si>
    <t>Юридические лица</t>
  </si>
  <si>
    <t>Физические лица</t>
  </si>
  <si>
    <t>Всего</t>
  </si>
  <si>
    <t>Потребители</t>
  </si>
  <si>
    <t>в т.ч. по категориям надёжности</t>
  </si>
  <si>
    <t>Наименование объекта и его Местонахождение</t>
  </si>
  <si>
    <t>Всего точек поставки, оборудованных приборами учёта</t>
  </si>
  <si>
    <t>Количество точек поставки в отчётном году</t>
  </si>
  <si>
    <t>физическим лицам</t>
  </si>
  <si>
    <t>вводным устройствам в многоквартирные дома</t>
  </si>
  <si>
    <t>из общего числа точек поставки с бриборами уёта с возможностью дистанционного сбора данных</t>
  </si>
  <si>
    <t>юридическим лицам</t>
  </si>
  <si>
    <t>в т.ч. по:</t>
  </si>
  <si>
    <t>Динамика изменения %</t>
  </si>
  <si>
    <t>.</t>
  </si>
  <si>
    <t>6 кВ</t>
  </si>
  <si>
    <t>0,4кВ</t>
  </si>
  <si>
    <t>Кабельные линии</t>
  </si>
  <si>
    <t>Воздушные линии</t>
  </si>
  <si>
    <t>км</t>
  </si>
  <si>
    <t>ТП 6/0,4кВ</t>
  </si>
  <si>
    <t>шт</t>
  </si>
  <si>
    <t>ед. изм.</t>
  </si>
  <si>
    <t>ВОЗДУШНАЯ ЛИНИЯ 0,4 КВ, г. Шумерля от ТП-22</t>
  </si>
  <si>
    <t>ВОЗДУШНАЯ ЛИНИЯ 0,4 КВ, г. Шумерля от ТП-20</t>
  </si>
  <si>
    <t>ВОЗДУШНАЯ ЛИНИЯ 0,4 КВ, г. Шумерля от ТП-19</t>
  </si>
  <si>
    <t>ВОЗДУШНАЯ ЛИНИЯ 0,4 КВ, г. Шумерля от ТП-18</t>
  </si>
  <si>
    <t>ВОЗДУШНАЯ ЛИНИЯ 0,4 КВ, г. Шумерля от ТП-17</t>
  </si>
  <si>
    <t>ВОЗДУШНАЯ ЛИНИЯ 0,4 КВ, г. Шумерля от ТП-16</t>
  </si>
  <si>
    <t>ВОЗДУШНАЯ ЛИНИЯ 0,4 КВ, г. Шумерля от ТП-15</t>
  </si>
  <si>
    <t>ВОЗДУШНАЯ ЛИНИЯ 0,4 КВ, г. Шумерля от ТП-14</t>
  </si>
  <si>
    <t>ВОЗДУШНАЯ ЛИНИЯ 0,4 КВ, г. Шумерля от ТП-13</t>
  </si>
  <si>
    <t>ВОЗДУШНАЯ ЛИНИЯ 0,4 КВ, г. Шумерля от ТП-87</t>
  </si>
  <si>
    <t>ВОЗДУШНАЯ ЛИНИЯ 0,4 КВ, г. Шумерля от ТП-21</t>
  </si>
  <si>
    <t>ВОЗДУШНАЯ ЛИНИЯ 0,4 КВ, г. Шумерля от ТП-5</t>
  </si>
  <si>
    <t>ВОЗДУШНАЯ ЛИНИЯ 0,4 КВ, г. Шумерля от ТП-4</t>
  </si>
  <si>
    <t>ВОЗДУШНАЯ ЛИНИЯ 0,4 КВ, г. Шумерля от ТП-3</t>
  </si>
  <si>
    <t>ВОЗДУШНАЯ ЛИНИЯ 0,4 КВ, г. Шумерля от ТП-8</t>
  </si>
  <si>
    <t>ВОЗДУШНАЯ ЛИНИЯ 0,4 КВ, г. Шумерля от ТП-74</t>
  </si>
  <si>
    <t>ВОЗДУШНАЯ ЛИНИЯ 0,4 КВ, г. Шумерля от ТП-91</t>
  </si>
  <si>
    <t>ВОЗДУШНАЯ ЛИНИЯ 0,4 КВ, г. Шумерля от ТП-80</t>
  </si>
  <si>
    <t>ВОЗДУШНАЯ ЛИНИЯ 0,4 КВ, г. Шумерля от ТП-71</t>
  </si>
  <si>
    <t>ВОЗДУШНАЯ ЛИНИЯ 0,4 КВ, г. Шумерля от ТП-7</t>
  </si>
  <si>
    <t>ВОЗДУШНАЯ ЛИНИЯ 0,4 КВ, г. Шумерля от ТП-72</t>
  </si>
  <si>
    <t>ВОЗДУШНАЯ ЛИНИЯ 0,4 КВ, г. Шумерля от ТП-63</t>
  </si>
  <si>
    <t>ВОЗДУШНАЯ ЛИНИЯ 0,4 КВ, г. Шумерля от ТП-2</t>
  </si>
  <si>
    <t>ВОЗДУШНАЯ ЛИНИЯ 0,4 КВ, г. Шумерля от ТП-68 - ул. Чкалов, д. 56</t>
  </si>
  <si>
    <t>ВОЗДУШНАЯ ЛИНИЯ 0,4 КВ, г. Шумерля от ТП-12</t>
  </si>
  <si>
    <t>ВОЗДУШНАЯ ЛИНИЯ 0,4 КВ, г. Шумерля от ТП-33</t>
  </si>
  <si>
    <t>ВОЗДУШНАЯ ЛИНИЯ 0,4 КВ, г. Шумерля от ТП-75</t>
  </si>
  <si>
    <t>ВОЗДУШНАЯ ЛИНИЯ 0,4 КВ, г. Шумерля от ТП-69</t>
  </si>
  <si>
    <t>ВОЗДУШНАЯ ЛИНИЯ 0,4 КВ, г. Шумерля от ТП-68</t>
  </si>
  <si>
    <t>ВОЗДУШНАЯ ЛИНИЯ 0,4 КВ, г. Шумерля от ТП-50</t>
  </si>
  <si>
    <t>ВОЗДУШНАЯ ЛИНИЯ 0,4 КВ, г. Шумерля от ТП-83</t>
  </si>
  <si>
    <t>ВОЗДУШНАЯ ЛИНИЯ 0,4 КВ, г. Шумерля от ТП-82</t>
  </si>
  <si>
    <t>ВОЗДУШНАЯ ЛИНИЯ 0,4 КВ, г. Шумерля от ТП-25</t>
  </si>
  <si>
    <t>ВОЗДУШНАЯ ЛИНИЯ 0,4 КВ, г. Шумерля от ТП-24</t>
  </si>
  <si>
    <t>ВОЗДУШНАЯ ЛИНИЯ 0,4 КВ, г. Шумерля от ТП-23</t>
  </si>
  <si>
    <t>ВОЗДУШНАЯ ЛИНИЯ 0,4 КВ, г. Шумерля от ТП-1</t>
  </si>
  <si>
    <t>ВОЗДУШНАЯ ЛИНИЯ 0,4 КВ, г. Шумерля от ТП-40</t>
  </si>
  <si>
    <t>ВОЗДУШНАЯ ЛИНИЯ 0,4 КВ, г. Шумерля, ул. Урукова</t>
  </si>
  <si>
    <t>ВОЗДУШНАЯ ЛИНИЯ 0,4 КВ, г. Шумерля, ул. Урукова, пер. Зелёный</t>
  </si>
  <si>
    <t>ВОЗДУШНАЯ ЛИНИЯ 0,4 КВ, г. Шумерля от ТП-114</t>
  </si>
  <si>
    <t>оборудование ТП-16, г. Шумерля, ул. Кутузова, трансформатор 180 кВА</t>
  </si>
  <si>
    <t>оборудование ТП-80, г. Шумерля, ул. Кутузова, трансформатор 100 кВА</t>
  </si>
  <si>
    <t>оборудование ТП-49, г. Шумерля, трансформатор 200+200 кВА</t>
  </si>
  <si>
    <t>оборудование ТП-18, г. Шумерля, ул. Урукова, трансформатор 315 кВА</t>
  </si>
  <si>
    <t>оборудование ТП-19, г. Шумерля, ул. Ленина, трансформаторы 400+400 кВА</t>
  </si>
  <si>
    <t>оборудование ТП-77, г. Шумерля, трансформатор 160 кВА</t>
  </si>
  <si>
    <t>оборудование ТП-83, г. Шумерля, трансформаторы 250+250 кВА</t>
  </si>
  <si>
    <t>оборудование ТП-22, г. Шумерля, ул. Луначарского, трансформатор 200 кВА</t>
  </si>
  <si>
    <t>оборудование ТП-51, г. Шумерля, ул. Октябрьская, трансформатор 250 кВА</t>
  </si>
  <si>
    <t>оборудование ТП-59, г. Шумерля, ул. МОПРа, трансформаторы 250+250 кВА</t>
  </si>
  <si>
    <t>оборудование ТП-101, г. Шумерля, трансформаторы 630+630 кВА</t>
  </si>
  <si>
    <t>Кабельная линия 6кВ от ТП-35 до ТП-117</t>
  </si>
  <si>
    <t>Кабельная линия 6кВ от ТП-98 до ТП-117</t>
  </si>
  <si>
    <t>Воздушная линия 0,4кВ от ТП-98 до МКД №28 по ул. Ленина</t>
  </si>
  <si>
    <t>Воздушная линия 0,4кВ от ТП-114 до МКД №49 по ул. Сурская</t>
  </si>
  <si>
    <t>Кабельная линия 6кВ №27 от ПС "Венец" до ПП-9 (Хим. завод)</t>
  </si>
  <si>
    <t>Кабельная линия 6кВ №30 от ПС "Венец" до ПП-9 (Хим. завод)</t>
  </si>
  <si>
    <t>Кабельная линия 6кВ №33 от ПС "Венец" до ТП-101 трансформатор  №1 (Очистные сооружения город)</t>
  </si>
  <si>
    <t>Кабельная линия 6кВ №34 от ПС "Венец" до ТП-101 трансформатор  №2 (Очистные сооружения город)</t>
  </si>
  <si>
    <t>Кабельная линия 6кВ №36 от ПС "Венец" до РП-4 (Новая база СУ-8), ГиПор</t>
  </si>
  <si>
    <t>Кабельная линия 6кВ от ПС 220/110/6кВ "Венец" до ЦРП ОАО ШЗСА</t>
  </si>
  <si>
    <t>Воздушная линия 6кВ отпайка от Л-9 на ТП №57</t>
  </si>
  <si>
    <t>Воздушная линия 6кВ от ТП №69 до ТП №12</t>
  </si>
  <si>
    <t>Воздушная линия 6кВ от ТП №5 до ТП №45</t>
  </si>
  <si>
    <t>Воздушная линия 6кВ отпайка от Л-26 на ТП-119</t>
  </si>
  <si>
    <t>Воздушная линия 6кВ от ТП-67 до ТП-113</t>
  </si>
  <si>
    <t>Воздушная линия 6кВ от ул. Дзержинского до ТП №74</t>
  </si>
  <si>
    <t>Воздушная линия 6кВ от опоры №1 по ул. Кооперативная до ПП №7</t>
  </si>
  <si>
    <t>Воздушная линия 6кВ отпайка от Л-26 на ТП №12</t>
  </si>
  <si>
    <t>Воздушная линия 6кВ от ЦРП КАФ до ТП-124</t>
  </si>
  <si>
    <t>Воздушная линия 6кВ от РП №3 до ТП №8</t>
  </si>
  <si>
    <t>Воздушная линия 6кВ от ПП-9 до РП-2</t>
  </si>
  <si>
    <t>Воздушная линия 6кВ от ТП №22 до ТП №68</t>
  </si>
  <si>
    <t>2. Информация о качестве услуг по передаче электрической энергии</t>
  </si>
  <si>
    <t>1.</t>
  </si>
  <si>
    <t>Показатель средней продолжительностим прекращений передачи электрической энергии (Пsaidi)</t>
  </si>
  <si>
    <t>1.1</t>
  </si>
  <si>
    <t>1.2</t>
  </si>
  <si>
    <t>1.3</t>
  </si>
  <si>
    <t>1.4</t>
  </si>
  <si>
    <t>ВН (110 кВ и выше)</t>
  </si>
  <si>
    <t>СН1 (35-60кВ)</t>
  </si>
  <si>
    <t>СН2 (1-20 кВ)</t>
  </si>
  <si>
    <t>НН (до 1 кВ)</t>
  </si>
  <si>
    <t>2.</t>
  </si>
  <si>
    <t>Показатель средней частоты  прекращений передачи электрической энергии (Пsaifi)</t>
  </si>
  <si>
    <t>2.1</t>
  </si>
  <si>
    <t>2.2</t>
  </si>
  <si>
    <t>2.3</t>
  </si>
  <si>
    <t>2.4</t>
  </si>
  <si>
    <t>3.</t>
  </si>
  <si>
    <t>3.1</t>
  </si>
  <si>
    <t>3.2</t>
  </si>
  <si>
    <t>3.3</t>
  </si>
  <si>
    <t>3.4</t>
  </si>
  <si>
    <t>4.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</si>
  <si>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МУП "ШГЭС"  (смежной сетевой организации, иных владельцев объектов электросетевого хозяйства) (Пsaidi план)</t>
  </si>
  <si>
    <t>Показатель средней частоты  прекращений передачи электрической энергии, связанных с проведением ремонтных работ на объектах электросетевого хозяйства МУП "ШГЭС" сетевой организации, иных владельцев объектов электросетевого хозяйства) (Пsaifi план)</t>
  </si>
  <si>
    <t>4.1.</t>
  </si>
  <si>
    <t>4.2</t>
  </si>
  <si>
    <t>4.3</t>
  </si>
  <si>
    <t>4.4</t>
  </si>
  <si>
    <t>5.</t>
  </si>
  <si>
    <t>5.1.</t>
  </si>
  <si>
    <t>Количество случаев нарушения качества электрической энергии, подтвержденных актами конролирующих организаций и (или) решениями суда, шт.</t>
  </si>
  <si>
    <t>В том числе количество случаев нарушения качества электрической энергии по вине сетевой организации, подтвержденных актами конролирующих организаций и (или) решениями суда, шт.</t>
  </si>
  <si>
    <t>№</t>
  </si>
  <si>
    <t>Структурная единица МУП "Шумерлинские городские электрические сети"</t>
  </si>
  <si>
    <t>Показатель средней продолжительности прекращений передачи электрической энергии Пsaidi</t>
  </si>
  <si>
    <t xml:space="preserve">        ВН</t>
  </si>
  <si>
    <t xml:space="preserve">    СН1</t>
  </si>
  <si>
    <t xml:space="preserve">     СН2</t>
  </si>
  <si>
    <t xml:space="preserve">     НН</t>
  </si>
  <si>
    <t>Планируемые мероприятия, направленные  на повышение качества оказания услуг по передаче электроэнергии, с указанием сроков</t>
  </si>
  <si>
    <t>Наименование мероприятия</t>
  </si>
  <si>
    <t xml:space="preserve">3.1. Информация о наличии невостребованной мощности для осуществления технологического присоединения в отчетном периоде, а также о прогнозах ее увеличения </t>
  </si>
  <si>
    <t xml:space="preserve">Номер и наименование мероприятий </t>
  </si>
  <si>
    <t xml:space="preserve">Информация о выполнении /количестве / наличии и т.д. </t>
  </si>
  <si>
    <t>1.Сокращение времени по оказанию услуг по технологическому присоединению:</t>
  </si>
  <si>
    <t>а)технологическое присоединение к электрическим сетям сетевой организации;</t>
  </si>
  <si>
    <t>б)технологическое присоединение к электрическим сетям сетевой организации посредством перераспределения максимальной мощности между юридическими лицами и индивидуальными предпринимателями( в том числе опосредованное присоединение);</t>
  </si>
  <si>
    <t>в) технологическое присоединение к электрическим сетям сетевой организации по индивидуальному проекту</t>
  </si>
  <si>
    <t>г) временное технологическое присоединение к электрическим сетям сетевой организации</t>
  </si>
  <si>
    <t>е) восстановление ранее выданных документов о технологическом присоединении либо выдачу новых документов о технологическом присоединении при невозможности восстановления ранее выданных технических условий;</t>
  </si>
  <si>
    <t>2. Размещение и своевременная актуализация паспорта оказания услуг по технологическому присоединению в соответствии со Стандартами раскрытия информации субъектами оптового и розничных рынков электрической энергии,утвержденными постановлением Правительства Российской Федерации от 21 января 2004 г №24 и Едиными стандартами качества обслуживания сетевыми организациями потребителей услуг сетевых организаций,утвержденных приказом Минэнерго от 15.04.2014 №186</t>
  </si>
  <si>
    <t>3.Раскрытие иной информации на сайте согласно Стандартам раскрытия информации субъектами оптового и розничных рынков электрической энергии,утвержденными постановлением Правительства Российской Федерации от 21 января 2004 г №24</t>
  </si>
  <si>
    <t>4.Организация очного обслуживания клиентов согласно Единых стандартов качества обслуживания сетевыми организациями потребителей услуг сетевых организаций,утвержденных приказом Минэнерго от 15.04.2014 №186</t>
  </si>
  <si>
    <t>5.Организация заочного обслуживания клиентов согласно Единых стандартов качества обслуживания сетевыми организациями потребителей услуг сетевых организаций,утвержденных приказом Минэнерго от 15.04.2014 №186</t>
  </si>
  <si>
    <t>6.Наличие выделенного абонентского номера для обращений потребителей услуг по передаче электроэнергии и по технологическому присоединению к сетям</t>
  </si>
  <si>
    <t>7.Наличие официального сайта компании в Интернет</t>
  </si>
  <si>
    <t>8.Наличие на официальном сайте компании личного кабинета для категорий потребителей услуг,предусмотренных законодательством</t>
  </si>
  <si>
    <t>9.Наличие в компании иных разъясняющих регламентов,положений,инструкций в части процесса оказания услуг по технологическому присоединению</t>
  </si>
  <si>
    <t>10.Проведение регулярных опросов потребителей</t>
  </si>
  <si>
    <t>11.Прочее (расшифровать)</t>
  </si>
  <si>
    <t>отсутствует</t>
  </si>
  <si>
    <t>№п/п</t>
  </si>
  <si>
    <t>Показатель</t>
  </si>
  <si>
    <t>до 15 кВт включительно</t>
  </si>
  <si>
    <t xml:space="preserve">свыше 15 кВт и до 150 кВт включительно </t>
  </si>
  <si>
    <t xml:space="preserve">свыше 150 кВт и менее 670  </t>
  </si>
  <si>
    <t>не менее 670 кВт</t>
  </si>
  <si>
    <t xml:space="preserve">объекты по производству электрической энергии </t>
  </si>
  <si>
    <t>Динамика изменения показателя,%</t>
  </si>
  <si>
    <t>по вине сетевой организации</t>
  </si>
  <si>
    <t>3.2.</t>
  </si>
  <si>
    <t>по вине стороннних лиц</t>
  </si>
  <si>
    <t>Число исполненных  договоров об осуществлении технологического присоединения к электрическим сетям, по которым произошло нарушение сроков подтвержденное  актами контролирующих организаций и (или) решениями суда ,штуки,в том числе:</t>
  </si>
  <si>
    <t>7.1</t>
  </si>
  <si>
    <t>7.2</t>
  </si>
  <si>
    <t>по вине заявителя</t>
  </si>
  <si>
    <t>Примечание</t>
  </si>
  <si>
    <t xml:space="preserve"> Растояние до границ земельного участка  заявителя,м</t>
  </si>
  <si>
    <t xml:space="preserve">Необходимость строительства подстанции </t>
  </si>
  <si>
    <t xml:space="preserve">Тип линии </t>
  </si>
  <si>
    <t xml:space="preserve">да </t>
  </si>
  <si>
    <t>нет</t>
  </si>
  <si>
    <t>КЛ</t>
  </si>
  <si>
    <t>ВЛ</t>
  </si>
  <si>
    <t>Категории обращений потребителей</t>
  </si>
  <si>
    <t xml:space="preserve">Очная форма </t>
  </si>
  <si>
    <t>Заочная форма с использованием телефонной связи</t>
  </si>
  <si>
    <t>Форма обслуживания</t>
  </si>
  <si>
    <t>Электронная форма с использованием сети "Интернет"</t>
  </si>
  <si>
    <t>Письменная форма с использованием почтовой связи</t>
  </si>
  <si>
    <t xml:space="preserve">Прочее </t>
  </si>
  <si>
    <t xml:space="preserve">оказание услуг по передаче электрической энергии </t>
  </si>
  <si>
    <t>1.5</t>
  </si>
  <si>
    <t>осуществление технологического присоединения</t>
  </si>
  <si>
    <t xml:space="preserve">коммерческий учет электрической энергии </t>
  </si>
  <si>
    <t>качество обслуживания</t>
  </si>
  <si>
    <t>техническое обслуживание электросетевых объектов</t>
  </si>
  <si>
    <t>1.6</t>
  </si>
  <si>
    <t>прочее (указать)</t>
  </si>
  <si>
    <t>2</t>
  </si>
  <si>
    <t>Жалобы</t>
  </si>
  <si>
    <t>2.5</t>
  </si>
  <si>
    <t>2.6</t>
  </si>
  <si>
    <t>2.1.1</t>
  </si>
  <si>
    <t xml:space="preserve">качество услуг по передаче электрической энергии </t>
  </si>
  <si>
    <t>2.1.2</t>
  </si>
  <si>
    <t>качество электрической энергии</t>
  </si>
  <si>
    <t>3</t>
  </si>
  <si>
    <t xml:space="preserve">Заявка на оказание услуг  </t>
  </si>
  <si>
    <t xml:space="preserve">по технологическому присоединению </t>
  </si>
  <si>
    <t>организация коммерческого учета электрической энергии</t>
  </si>
  <si>
    <t xml:space="preserve">Офис обслуживания потребителей </t>
  </si>
  <si>
    <t>Тип офиса</t>
  </si>
  <si>
    <t xml:space="preserve">Адрес местонахож- дения </t>
  </si>
  <si>
    <t xml:space="preserve">Номер телефона, адрес электронной почты </t>
  </si>
  <si>
    <t>Режим работы</t>
  </si>
  <si>
    <t xml:space="preserve">Предоставляемые услуги </t>
  </si>
  <si>
    <t xml:space="preserve">Среднее время ожидания потребителя в очереди,    мин </t>
  </si>
  <si>
    <t>Количество сторонних организаций на территории офиса обслуживания(при наличии указать названия организаций)</t>
  </si>
  <si>
    <t>Наименование</t>
  </si>
  <si>
    <t>номера телефонов</t>
  </si>
  <si>
    <t>Общее число телефонных вызовов от потребителей по веделенным номерам телефонов</t>
  </si>
  <si>
    <t>Общее число телефонных вызовов от потребителей, на которые ответил оператор сетевой организации</t>
  </si>
  <si>
    <t>единицы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</si>
  <si>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</si>
  <si>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потребителям при телефонном  вызове на выделенные номера телефонов за текущий период</t>
  </si>
  <si>
    <t>мин.</t>
  </si>
  <si>
    <t>Среднее время обработки телефонного  вызова от потребителя  на выделенные номера телефонов за текущий период</t>
  </si>
  <si>
    <t>Дополнительные услуги в отчетном периоде оказаны не были, ввиду отсутствия потребителей таких услуг</t>
  </si>
  <si>
    <t>4.6. Мероприятия, направленные на работу с социально уязвимыми группами населения (пенсионеры, инвалиды, многодетные семьи,</t>
  </si>
  <si>
    <t>участники ВОВ и боевых действий на территориях других государств, матери-одиночки, участники ликвидации аварии на Чернобыльской АЭС</t>
  </si>
  <si>
    <t>Дата проведения опроса</t>
  </si>
  <si>
    <t>Количество опрошенных</t>
  </si>
  <si>
    <t>Способ проведения опроса</t>
  </si>
  <si>
    <t>Результаты опроса</t>
  </si>
  <si>
    <t>в дни очного обращения потребителей, либо в дни подписания акта технологического присоединения</t>
  </si>
  <si>
    <t>4.9.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</si>
  <si>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</si>
  <si>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</si>
  <si>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</si>
  <si>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</si>
  <si>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</si>
  <si>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потребителей,содержание жалобы</t>
  </si>
  <si>
    <t>Обращения потребителей,содержащие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</si>
  <si>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</si>
  <si>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</si>
  <si>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</si>
  <si>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</si>
  <si>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</si>
  <si>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прочее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</si>
  <si>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</si>
  <si>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</si>
  <si>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</si>
  <si>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</si>
  <si>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</si>
  <si>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</si>
  <si>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 электрической энергии</t>
  </si>
  <si>
    <t>По технологическому присоединению</t>
  </si>
  <si>
    <t>Заключение договора по оказанию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</si>
  <si>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</si>
  <si>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</si>
  <si>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</si>
  <si>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</si>
  <si>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</si>
  <si>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</si>
  <si>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бесхозяйным объектам электросетевого хозяйства</t>
  </si>
  <si>
    <t>1. Общая информация о МУП "Шумерлинские городские электрические сети"</t>
  </si>
  <si>
    <t>1. Сокращение времени обслуживания на оказание услуг по передаче электрической энергии:</t>
  </si>
  <si>
    <t>а) количество размещенных паспортов</t>
  </si>
  <si>
    <t>б) количество осуществленных актуализаций</t>
  </si>
  <si>
    <t>да</t>
  </si>
  <si>
    <t>Информация о выполнении, количестве, наличии и т.д.</t>
  </si>
  <si>
    <t>Нормативный срок службы, лет</t>
  </si>
  <si>
    <t>Фактический срок службы, лет</t>
  </si>
  <si>
    <t>Год ввода в эксплуатацию</t>
  </si>
  <si>
    <t>Значения показателя, годы</t>
  </si>
  <si>
    <t>-</t>
  </si>
  <si>
    <t>Показатель средней частоты  прекращений передачи электрической энергии Пsaifi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</si>
  <si>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МУП "ШГЭС" в отчетном периоде)</t>
  </si>
  <si>
    <t>Всего по сетевой организации</t>
  </si>
  <si>
    <t>а</t>
  </si>
  <si>
    <t>б</t>
  </si>
  <si>
    <t>в</t>
  </si>
  <si>
    <t>г</t>
  </si>
  <si>
    <t>д</t>
  </si>
  <si>
    <t>е</t>
  </si>
  <si>
    <t>ж</t>
  </si>
  <si>
    <t>з</t>
  </si>
  <si>
    <t>и</t>
  </si>
  <si>
    <t>к</t>
  </si>
  <si>
    <t>л</t>
  </si>
  <si>
    <t>м</t>
  </si>
  <si>
    <t>н</t>
  </si>
  <si>
    <t>о</t>
  </si>
  <si>
    <t>п</t>
  </si>
  <si>
    <t>р</t>
  </si>
  <si>
    <t>с</t>
  </si>
  <si>
    <t>т</t>
  </si>
  <si>
    <t>у</t>
  </si>
  <si>
    <t>ф</t>
  </si>
  <si>
    <t xml:space="preserve"> заключение договора об оказании услуг по передаче электрической энергии;</t>
  </si>
  <si>
    <t>внесение изменений в договор об оказании услуг по передаче электрической энергии;</t>
  </si>
  <si>
    <t>расторжение договора об оказании услуг по передаче электрической энергии;</t>
  </si>
  <si>
    <t>информирование потребителя об аварийных ситуациях в распределительных электрических сетях сетевой организации, ремонтных и профилактических работах, плановых ограничениях режима потребления электрической энергии, влияющих на исполнение обязательств по договору об оказании услуг по передаче электрической энергии</t>
  </si>
  <si>
    <t>допуск уполномоченных представителей потребителя услуг в пункты контроля и учета количества и качества электрической энергии в порядке и случаях, установленных договором об оказании услуг по передаче электрической энергии;</t>
  </si>
  <si>
    <t>согласование места установки прибора учета электрической энергии (мощности) (далее - прибор учета), схемы подключения прибора учета и иных компонентов измерительных комплексов и систем учета электрической энергии (мощности), а также метрологических характеристик прибора учета;</t>
  </si>
  <si>
    <t>допуск в эксплуатацию прибора учета;</t>
  </si>
  <si>
    <t>снятие контрольных показаний приборов учета;</t>
  </si>
  <si>
    <t>прием показаний приборов учета от потребителя;</t>
  </si>
  <si>
    <t>проверку, в том числе снятие показаний, прибора учета перед его демонтажом для ремонта, поверки или замены;</t>
  </si>
  <si>
    <t>расчет объема переданной электрической энергии потребителю;</t>
  </si>
  <si>
    <t>контроль показателей качества электрической энергии в точках присоединения энергопринимающих установок потребителя электрической энергии к электрическим сетям сетевой организации;</t>
  </si>
  <si>
    <t>контроль значений соотношения потребления активной и реактивной мощности для отдельных энергопринимающих устройств (групп энергопринимающих устройств) потребителя</t>
  </si>
  <si>
    <t>проведение контрольных, внеочередных и иных замеров потокораспределения, нагрузок и уровней напряжения на объектах потребителя и объектах электросетевого хозяйства сетевой организации</t>
  </si>
  <si>
    <t>полное (частичное) ограничение режима потребления электрической энергии в порядке, установленном Правилами полного и (или) частичного ограничения режима потребления электрической энергии, утвержденными постановлением Правительства Российской Федерации от 4 мая 2012 г. N 442 (Собрание законодательства Российской Федерации, 2012, N 23, ст. 3008; 2013, N 1, ст. 68; N 1, ст. 45; N 5, ст. 407; N 31, ст. 4226; N 32, ст. 4309), и Правилами разработки и применения графиков аварийного ограничения режима потребления электрической энергии (мощности) и использования противоаварийной автоматики, утвержденными приказом Минэнерго России от 6 июня 2013 г. N 290 (зарегистрирован Минюстом России 9 августа 2013 г., регистрационный N 29348)</t>
  </si>
  <si>
    <t>составление и предоставление потребителю актов безучетного и бездоговорного потребления электрической энергии;</t>
  </si>
  <si>
    <t>составление актов согласования технологической и (или) аварийной брони;</t>
  </si>
  <si>
    <t>выдачу документов, предусмотренных в рамках оказания услуг по передаче электрической энергии и технологическому присоединению, в том числе квитанций, счетов, счетов-фактур.</t>
  </si>
  <si>
    <t>Размещение и своевременная актуализация паспортов оказания услуг в соответствии со Стандартами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 января 2004 г. N 24 и Едиными стандартами качества обслуживания сетевыми организациями потребителей услуг сетевых организаций, утвержденных приказом Минэнерго от 15.04.2014 № 186</t>
  </si>
  <si>
    <t>Раскрытие иной информации на сайте согласно Стандартам раскрытия информации субъектами оптового и розничных рынков электрической энергии, утвержденными постановлением Правительства Российской Федерации от 21 января 2004 г. N 24</t>
  </si>
  <si>
    <t>Организация очного обслуживания клиентов согласно Елиных стандартов качества обслуживания сетевыми организациями потребителей услуг сетевых организаций, утвержденных приказом Минэнерго от 15.04.2014 № 186</t>
  </si>
  <si>
    <t>частично</t>
  </si>
  <si>
    <t>Организация заочного обслуживания клиентов согласно Единых стандартов качества обслуживания сетевыми организациями потребителей услуг сетевых организаций, утвержденных приказом Минэнерго от 15.04.2014 № 186</t>
  </si>
  <si>
    <t>Наличие выделенного абонентского номера для обращений потребителей услуг по передаче электроэнергии и по технологическому присоединению к сетям</t>
  </si>
  <si>
    <t>6.</t>
  </si>
  <si>
    <t>7.</t>
  </si>
  <si>
    <t>8.</t>
  </si>
  <si>
    <t>9.</t>
  </si>
  <si>
    <t>Проведение регулярных опросов потребителей</t>
  </si>
  <si>
    <t>10.</t>
  </si>
  <si>
    <t>Прочее (расшифровать)</t>
  </si>
  <si>
    <t>11.</t>
  </si>
  <si>
    <t>Наличие на официльном сайте сетевой рганизации личного кабинета для категорий потребителей услуг, предусмотренных законодательством</t>
  </si>
  <si>
    <r>
      <t xml:space="preserve">
</t>
    </r>
    <r>
      <rPr>
        <b/>
        <i/>
        <sz val="11"/>
        <color indexed="8"/>
        <rFont val="Times New Roman"/>
        <family val="1"/>
      </rPr>
      <t>Наличие официального сайта  сетевой организации в сети Интернет</t>
    </r>
  </si>
  <si>
    <t>Наличие в сетевой организации иных разъясняющих регламентов, положений, инструкций в части процесса оказания услуг по передаче электроэнергии</t>
  </si>
  <si>
    <t>Информация отсутствует</t>
  </si>
  <si>
    <t>д) выдачу справок и документов (их копий),подтверждающих технологическое присоединение к электрическим сетям сетевой организации (акт о выполнении технических условий, акт об осуществлении технологического присоединения;</t>
  </si>
  <si>
    <t>№ подстанции</t>
  </si>
  <si>
    <t>Место нахождения трансформаторной подстанции</t>
  </si>
  <si>
    <t xml:space="preserve">Мощность трансформ
кВт
</t>
  </si>
  <si>
    <t>Текущий резерв мощности для присоединения потребителей (кВт)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</si>
  <si>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</si>
  <si>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</si>
  <si>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</si>
  <si>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</si>
  <si>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</si>
  <si>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</si>
  <si>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</si>
  <si>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</si>
  <si>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</si>
  <si>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</si>
  <si>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</si>
  <si>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</si>
  <si>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</si>
  <si>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</si>
  <si>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</si>
  <si>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</si>
  <si>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</si>
  <si>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</si>
  <si>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</si>
  <si>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</si>
  <si>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</si>
  <si>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</si>
  <si>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</si>
  <si>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</si>
  <si>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</si>
  <si>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</si>
  <si>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</si>
  <si>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</si>
  <si>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</si>
  <si>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</si>
  <si>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</si>
  <si>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</si>
  <si>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</si>
  <si>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</si>
  <si>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</si>
  <si>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</si>
  <si>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</si>
  <si>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</si>
  <si>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</si>
  <si>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</si>
  <si>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57.</t>
  </si>
  <si>
    <t>58.</t>
  </si>
  <si>
    <t>59.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</si>
  <si>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</si>
  <si>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</si>
  <si>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</si>
  <si>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</si>
  <si>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</si>
  <si>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</si>
  <si>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</si>
  <si>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</si>
  <si>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</si>
  <si>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</si>
  <si>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</si>
  <si>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</si>
  <si>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</si>
  <si>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</si>
  <si>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</si>
  <si>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</si>
  <si>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</si>
  <si>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</si>
  <si>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</si>
  <si>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</si>
  <si>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</si>
  <si>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</si>
  <si>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85.</t>
  </si>
  <si>
    <t>86.</t>
  </si>
  <si>
    <t>87.</t>
  </si>
  <si>
    <t>89.</t>
  </si>
  <si>
    <t>90.</t>
  </si>
  <si>
    <t>Санэпидстанция</t>
  </si>
  <si>
    <t>ул. Кирова (детсад Аленушка)</t>
  </si>
  <si>
    <t>ул. Красноармейская</t>
  </si>
  <si>
    <t>ул. Мира</t>
  </si>
  <si>
    <t>ул. Матросова</t>
  </si>
  <si>
    <t>Ретранслятор</t>
  </si>
  <si>
    <t>ул. Жукова</t>
  </si>
  <si>
    <t>ул. Чкалова</t>
  </si>
  <si>
    <t>ул. Ленина</t>
  </si>
  <si>
    <t>п. Палан</t>
  </si>
  <si>
    <t>ул. Дзержинского</t>
  </si>
  <si>
    <t>ул. Казанская</t>
  </si>
  <si>
    <t>ул. Чехова</t>
  </si>
  <si>
    <t>ул. Кутузова</t>
  </si>
  <si>
    <t>РП-2</t>
  </si>
  <si>
    <t>ул. Ленина  (Диетстоловая)</t>
  </si>
  <si>
    <t xml:space="preserve">ул. Ленина </t>
  </si>
  <si>
    <t>ул. Щербакова</t>
  </si>
  <si>
    <t>ул. Луначарского</t>
  </si>
  <si>
    <t>ул.Фрунзе (школа №6)</t>
  </si>
  <si>
    <t>ул. Радищева</t>
  </si>
  <si>
    <t>Школа № 7</t>
  </si>
  <si>
    <t>ул. Урицкого</t>
  </si>
  <si>
    <t>ул. Кооперативная</t>
  </si>
  <si>
    <t>База горэлектросетей</t>
  </si>
  <si>
    <t>База АЭС</t>
  </si>
  <si>
    <t>ЦТП химзавода</t>
  </si>
  <si>
    <t>Школа-интернат</t>
  </si>
  <si>
    <t>п.Лесной</t>
  </si>
  <si>
    <t>ДОЛ "Соснячок"</t>
  </si>
  <si>
    <t>База РСУ</t>
  </si>
  <si>
    <t>Общежитие СУ-8</t>
  </si>
  <si>
    <t>Райбольница</t>
  </si>
  <si>
    <t>ул. Комсомольская</t>
  </si>
  <si>
    <t>Горпарк</t>
  </si>
  <si>
    <t>ул. Октябрьская</t>
  </si>
  <si>
    <t>Сад "Коммунальник"</t>
  </si>
  <si>
    <t>ул. МОПРа  РП-3</t>
  </si>
  <si>
    <t>ул. МОПРа, баня N°1</t>
  </si>
  <si>
    <t>Магазин "Огонек"</t>
  </si>
  <si>
    <t>ул. Сурская, МЖК</t>
  </si>
  <si>
    <t>Магазин "Северный"</t>
  </si>
  <si>
    <t>ул. Казанская,72</t>
  </si>
  <si>
    <t>ул. Герцена</t>
  </si>
  <si>
    <t>П А Т О</t>
  </si>
  <si>
    <t>ул. Крупская</t>
  </si>
  <si>
    <t>ул.Сурская</t>
  </si>
  <si>
    <t>Мелкооптовый магазин.</t>
  </si>
  <si>
    <t>Детсад "Солнышко"</t>
  </si>
  <si>
    <t>А Б З   Р С У</t>
  </si>
  <si>
    <t>Топсбыт</t>
  </si>
  <si>
    <t>Овощехранилище</t>
  </si>
  <si>
    <t>Сад "Здоровье"</t>
  </si>
  <si>
    <t>Гостиница</t>
  </si>
  <si>
    <t>ул.Котовского</t>
  </si>
  <si>
    <t>ул.Энгельса</t>
  </si>
  <si>
    <t>ул.Красноармейская</t>
  </si>
  <si>
    <t>Типография</t>
  </si>
  <si>
    <t>Г Н С</t>
  </si>
  <si>
    <t>пер. Почтовый</t>
  </si>
  <si>
    <t>ул. Косточкина</t>
  </si>
  <si>
    <t>Р У С</t>
  </si>
  <si>
    <t>ул. Панфилова</t>
  </si>
  <si>
    <t>Водоочистная станция</t>
  </si>
  <si>
    <t>Г П Т У - 1 0</t>
  </si>
  <si>
    <t>ул.К.Маркса</t>
  </si>
  <si>
    <t>Микрорайон "Камчатка"</t>
  </si>
  <si>
    <t>Школа № 3</t>
  </si>
  <si>
    <t>Очистные сооружения</t>
  </si>
  <si>
    <t>Иловая площадка</t>
  </si>
  <si>
    <t>Районная котельная</t>
  </si>
  <si>
    <t>Автобаза № 3</t>
  </si>
  <si>
    <t>Ломоносова</t>
  </si>
  <si>
    <t>Сбербанк</t>
  </si>
  <si>
    <t>Ул. Сурикова</t>
  </si>
  <si>
    <t>Принадлежность</t>
  </si>
  <si>
    <t>МУП «ШГЭС»</t>
  </si>
  <si>
    <t xml:space="preserve">№ </t>
  </si>
  <si>
    <t>52.</t>
  </si>
  <si>
    <t>53.</t>
  </si>
  <si>
    <t>54.</t>
  </si>
  <si>
    <t>55.</t>
  </si>
  <si>
    <t>56.</t>
  </si>
  <si>
    <t>60.</t>
  </si>
  <si>
    <t>84.</t>
  </si>
  <si>
    <t>88.</t>
  </si>
  <si>
    <t>96А</t>
  </si>
  <si>
    <t>6 КТП</t>
  </si>
  <si>
    <t>72 КТП</t>
  </si>
  <si>
    <t>8 КТП</t>
  </si>
  <si>
    <t>109 КТП</t>
  </si>
  <si>
    <t>50 А КТП</t>
  </si>
  <si>
    <t>26 КТП</t>
  </si>
  <si>
    <t>119 КТП</t>
  </si>
  <si>
    <t>42 КТП</t>
  </si>
  <si>
    <t>64А КТП</t>
  </si>
  <si>
    <t>117 КТП</t>
  </si>
  <si>
    <t>99 КТП</t>
  </si>
  <si>
    <t>69 А</t>
  </si>
  <si>
    <t>7 КТП</t>
  </si>
  <si>
    <t>57.КТП</t>
  </si>
  <si>
    <t>Число заявок на технологическое присоединение поданных заявителями, шт.</t>
  </si>
  <si>
    <t>Категория присоединения потребителей услуг по передаче электрической энергии в разбивке по мощности, в динамике по годам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</si>
  <si>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шт.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</si>
  <si>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</t>
  </si>
  <si>
    <t>№ п/п</t>
  </si>
  <si>
    <t>Средняя продолжительность подготовки и направления проекта договора об осуществления технологического присоединения к электрическим сетям,  дней</t>
  </si>
  <si>
    <t>Число исполненных  договоров об осуществлении технологического присоединения к электрическим сетям, шт.</t>
  </si>
  <si>
    <t>Число заключенных договоров об осуществлении технологического присоединения к электрическим сетям, шт</t>
  </si>
  <si>
    <t>Средняя продолжительность исполнения проекта договора об осуществления технологического присоединения к электрическим сетям, дней</t>
  </si>
  <si>
    <t>Мощность энергопринимающих устройст заявителя, кВт</t>
  </si>
  <si>
    <t xml:space="preserve">не более        500-сельская местность и    300-городская местность </t>
  </si>
  <si>
    <t xml:space="preserve"> более            500-сельская местность и    300-городская местность </t>
  </si>
  <si>
    <t>Всего обращений потребителей, в т.ч.</t>
  </si>
  <si>
    <t>Чувашская Республика,             г. Шумерля, ул.Коммунальная, 10</t>
  </si>
  <si>
    <t>офисное помещение</t>
  </si>
  <si>
    <t>8(83536) 2 15 89, elektronet@mail.ru</t>
  </si>
  <si>
    <t>c 8:00 до 17:00  суббота, воскресенье-выходной</t>
  </si>
  <si>
    <t xml:space="preserve">услуги по передаче электрической энергии потребителям (юридическим и физическим  лицам) города Шумерля в условиях розничного рынка электрической энергии с использованием объектов электросетевого хозяйства муниципального образования города Шумерля, по договору безвозмездного пользования № 6/1 от 02.07.07г. </t>
  </si>
  <si>
    <t>Количество потребителей,обратившихся очно            в 2017 году</t>
  </si>
  <si>
    <t xml:space="preserve">Среднее время на обслуживание потребителя,       мин </t>
  </si>
  <si>
    <t xml:space="preserve">4.2.  Информация о деятельности офиса обслуживания потребителей МУП "Шумерлинские городские электрические сети" </t>
  </si>
  <si>
    <t xml:space="preserve">Перечень номеров телефонов, выделенных для обслуживания потребителей: </t>
  </si>
  <si>
    <t>(83536) 2-15-89</t>
  </si>
  <si>
    <t xml:space="preserve">Номер телефона по вопросам передачи электрической энергии потребителям (диспетчерская служба)                    </t>
  </si>
  <si>
    <t xml:space="preserve">(83536) 2-25-88      8 961 347 75 77      8 917 650 11 85                </t>
  </si>
  <si>
    <t xml:space="preserve">Номер телефона по вопросам тех.присоединения объектов потребителя (производственно-технический отдел, служба учета и контроля)                    </t>
  </si>
  <si>
    <t>(83536) 2-30-04</t>
  </si>
  <si>
    <t>15 сек</t>
  </si>
  <si>
    <r>
      <t>4.</t>
    </r>
    <r>
      <rPr>
        <b/>
        <sz val="11"/>
        <color indexed="8"/>
        <rFont val="Times New Roman"/>
        <family val="1"/>
      </rPr>
      <t>3. Информация о заочном обслуживание потребителей  посредством телефонной связи</t>
    </r>
    <r>
      <rPr>
        <b/>
        <sz val="11"/>
        <color indexed="8"/>
        <rFont val="Calibri"/>
        <family val="2"/>
      </rPr>
      <t xml:space="preserve"> </t>
    </r>
  </si>
  <si>
    <t>ежедневно ведется запись телефонных разговоров, посредством специального оборудования</t>
  </si>
  <si>
    <t>По результатам опроса потребителей услуг МУП "Шумерлинские городские электрические сети" социально уязвимых групп населения среди потребителей услуг не выявлено.</t>
  </si>
  <si>
    <t>Темы опроса</t>
  </si>
  <si>
    <t>очный опрос</t>
  </si>
  <si>
    <t>телефонный опрс</t>
  </si>
  <si>
    <t>По результатам опроса, проведенного в очной форме замечания к качеству оказываемых услуг отсутствуют</t>
  </si>
  <si>
    <t>В результате телефонного опроса жалоб и предложений к качеству оказываемых услуг не выявлено</t>
  </si>
  <si>
    <t>Перечень выполненнных предприятием мероприятий в целях повышения качества обслуживания потребителей приведен в разделах:   2.3,  3.2.,  4.</t>
  </si>
  <si>
    <t>11.00</t>
  </si>
  <si>
    <t>11.20</t>
  </si>
  <si>
    <t>14.10</t>
  </si>
  <si>
    <t>09.20</t>
  </si>
  <si>
    <t>09.40</t>
  </si>
  <si>
    <t>09.30</t>
  </si>
  <si>
    <t>08.30</t>
  </si>
  <si>
    <t>09.10</t>
  </si>
  <si>
    <t>16.00</t>
  </si>
  <si>
    <t>15.20</t>
  </si>
  <si>
    <t>08.40</t>
  </si>
  <si>
    <t>15.00</t>
  </si>
  <si>
    <t>16.15</t>
  </si>
  <si>
    <t>08.15</t>
  </si>
  <si>
    <t>16.25</t>
  </si>
  <si>
    <t>15.45</t>
  </si>
  <si>
    <t>14.25</t>
  </si>
  <si>
    <t>09.45</t>
  </si>
  <si>
    <t>11.15</t>
  </si>
  <si>
    <t>13.45</t>
  </si>
  <si>
    <t>11.25</t>
  </si>
  <si>
    <t>08.20</t>
  </si>
  <si>
    <t>13.50</t>
  </si>
  <si>
    <t>14.50</t>
  </si>
  <si>
    <t>16.10</t>
  </si>
  <si>
    <t>10.35</t>
  </si>
  <si>
    <t>09.50</t>
  </si>
  <si>
    <t>13.10</t>
  </si>
  <si>
    <t>08.50</t>
  </si>
  <si>
    <t>13.25</t>
  </si>
  <si>
    <t>09.00</t>
  </si>
  <si>
    <t>11.50</t>
  </si>
  <si>
    <t>10.50</t>
  </si>
  <si>
    <t>10.20</t>
  </si>
  <si>
    <t>14.20</t>
  </si>
  <si>
    <t>09.55</t>
  </si>
  <si>
    <t>1А</t>
  </si>
  <si>
    <t>2А</t>
  </si>
  <si>
    <t>3А</t>
  </si>
  <si>
    <t>4А</t>
  </si>
  <si>
    <t>5А</t>
  </si>
  <si>
    <t>6А</t>
  </si>
  <si>
    <t>7А</t>
  </si>
  <si>
    <t>8А</t>
  </si>
  <si>
    <t>9А</t>
  </si>
  <si>
    <t>10А</t>
  </si>
  <si>
    <t>11А</t>
  </si>
  <si>
    <t>12А</t>
  </si>
  <si>
    <t>13А</t>
  </si>
  <si>
    <t>14А</t>
  </si>
  <si>
    <t>15А</t>
  </si>
  <si>
    <t>16А</t>
  </si>
  <si>
    <t>17А</t>
  </si>
  <si>
    <t>18А</t>
  </si>
  <si>
    <t>19А</t>
  </si>
  <si>
    <t>20А</t>
  </si>
  <si>
    <t>21А</t>
  </si>
  <si>
    <t>22А</t>
  </si>
  <si>
    <t>23А</t>
  </si>
  <si>
    <t>24А</t>
  </si>
  <si>
    <t>25А</t>
  </si>
  <si>
    <t>26А</t>
  </si>
  <si>
    <t>27А</t>
  </si>
  <si>
    <t>28А</t>
  </si>
  <si>
    <t>34А</t>
  </si>
  <si>
    <t>33А</t>
  </si>
  <si>
    <t>32А</t>
  </si>
  <si>
    <t>31А</t>
  </si>
  <si>
    <t>30А</t>
  </si>
  <si>
    <t>29А</t>
  </si>
  <si>
    <t>35А</t>
  </si>
  <si>
    <t>36А</t>
  </si>
  <si>
    <t>37А</t>
  </si>
  <si>
    <t>38А</t>
  </si>
  <si>
    <t>39А</t>
  </si>
  <si>
    <t>40А</t>
  </si>
  <si>
    <t>10.10</t>
  </si>
  <si>
    <t>16.30</t>
  </si>
  <si>
    <t>15.25</t>
  </si>
  <si>
    <t>10.05</t>
  </si>
  <si>
    <t>10.30</t>
  </si>
  <si>
    <t>10.45</t>
  </si>
  <si>
    <t>13.20</t>
  </si>
  <si>
    <t>11.10</t>
  </si>
  <si>
    <t>14.45</t>
  </si>
  <si>
    <t>41А</t>
  </si>
  <si>
    <t>42А</t>
  </si>
  <si>
    <t>43А</t>
  </si>
  <si>
    <t>44А</t>
  </si>
  <si>
    <t>45А</t>
  </si>
  <si>
    <t>46А</t>
  </si>
  <si>
    <t>47А</t>
  </si>
  <si>
    <t>48А</t>
  </si>
  <si>
    <t>49А</t>
  </si>
  <si>
    <t>50А</t>
  </si>
  <si>
    <t>51А</t>
  </si>
  <si>
    <t>52А</t>
  </si>
  <si>
    <t>53А</t>
  </si>
  <si>
    <t>54А</t>
  </si>
  <si>
    <t>55А</t>
  </si>
  <si>
    <t>56А</t>
  </si>
  <si>
    <t>57А</t>
  </si>
  <si>
    <t>58А</t>
  </si>
  <si>
    <t>59А</t>
  </si>
  <si>
    <t>60А</t>
  </si>
  <si>
    <t>61А</t>
  </si>
  <si>
    <t>62А</t>
  </si>
  <si>
    <t>63А</t>
  </si>
  <si>
    <t>64А</t>
  </si>
  <si>
    <t>65А</t>
  </si>
  <si>
    <t>66А</t>
  </si>
  <si>
    <t>67А</t>
  </si>
  <si>
    <t>68А</t>
  </si>
  <si>
    <t>69А</t>
  </si>
  <si>
    <t>70А</t>
  </si>
  <si>
    <t>71А</t>
  </si>
  <si>
    <t>72А</t>
  </si>
  <si>
    <t>73А</t>
  </si>
  <si>
    <t>74А</t>
  </si>
  <si>
    <t>75А</t>
  </si>
  <si>
    <t>76А</t>
  </si>
  <si>
    <t>77А</t>
  </si>
  <si>
    <t>78А</t>
  </si>
  <si>
    <t>79А</t>
  </si>
  <si>
    <t>80А</t>
  </si>
  <si>
    <t>81А</t>
  </si>
  <si>
    <t>82А</t>
  </si>
  <si>
    <t>83А</t>
  </si>
  <si>
    <t>84А</t>
  </si>
  <si>
    <t>85А</t>
  </si>
  <si>
    <t>86А</t>
  </si>
  <si>
    <t>87А</t>
  </si>
  <si>
    <t>88А</t>
  </si>
  <si>
    <t>89А</t>
  </si>
  <si>
    <t>90А</t>
  </si>
  <si>
    <t>91А</t>
  </si>
  <si>
    <t>93А</t>
  </si>
  <si>
    <t>94А</t>
  </si>
  <si>
    <t>95А</t>
  </si>
  <si>
    <t>97А</t>
  </si>
  <si>
    <t>98А</t>
  </si>
  <si>
    <t>99А</t>
  </si>
  <si>
    <t>100А</t>
  </si>
  <si>
    <t>101А</t>
  </si>
  <si>
    <t>102А</t>
  </si>
  <si>
    <t>103А</t>
  </si>
  <si>
    <t>104А</t>
  </si>
  <si>
    <t>105А</t>
  </si>
  <si>
    <t>106А</t>
  </si>
  <si>
    <t>107А</t>
  </si>
  <si>
    <t>108А</t>
  </si>
  <si>
    <t>109А</t>
  </si>
  <si>
    <t>110А</t>
  </si>
  <si>
    <t>111А</t>
  </si>
  <si>
    <t>112А</t>
  </si>
  <si>
    <t>113А</t>
  </si>
  <si>
    <t>114А</t>
  </si>
  <si>
    <t>115А</t>
  </si>
  <si>
    <t>116А</t>
  </si>
  <si>
    <t>117А</t>
  </si>
  <si>
    <t>118А</t>
  </si>
  <si>
    <t>119А</t>
  </si>
  <si>
    <t>120А</t>
  </si>
  <si>
    <t>121А</t>
  </si>
  <si>
    <t>122А</t>
  </si>
  <si>
    <t>123А</t>
  </si>
  <si>
    <t>124А</t>
  </si>
  <si>
    <t>125А</t>
  </si>
  <si>
    <t>126А</t>
  </si>
  <si>
    <t>127А</t>
  </si>
  <si>
    <t>128А</t>
  </si>
  <si>
    <t>129А</t>
  </si>
  <si>
    <t>130А</t>
  </si>
  <si>
    <t>131А</t>
  </si>
  <si>
    <t>132А</t>
  </si>
  <si>
    <t>133А</t>
  </si>
  <si>
    <t>134А</t>
  </si>
  <si>
    <t>135А</t>
  </si>
  <si>
    <t>136А</t>
  </si>
  <si>
    <t>137А</t>
  </si>
  <si>
    <t>138А</t>
  </si>
  <si>
    <t>139А</t>
  </si>
  <si>
    <t>10.15</t>
  </si>
  <si>
    <t>09.35</t>
  </si>
  <si>
    <t>13.05</t>
  </si>
  <si>
    <t>16.45</t>
  </si>
  <si>
    <t>14.40</t>
  </si>
  <si>
    <t>08.55</t>
  </si>
  <si>
    <t>10.00</t>
  </si>
  <si>
    <t>14.00</t>
  </si>
  <si>
    <t>09.25</t>
  </si>
  <si>
    <t>11.45</t>
  </si>
  <si>
    <t>11.05</t>
  </si>
  <si>
    <t>10.25</t>
  </si>
  <si>
    <t>10.40</t>
  </si>
  <si>
    <t>10.55</t>
  </si>
  <si>
    <t>13.00</t>
  </si>
  <si>
    <t>09.15</t>
  </si>
  <si>
    <t>11.30</t>
  </si>
  <si>
    <t>13.55</t>
  </si>
  <si>
    <t>15.30</t>
  </si>
  <si>
    <t>11.40</t>
  </si>
  <si>
    <t>15.10</t>
  </si>
  <si>
    <t>13.40</t>
  </si>
  <si>
    <t>14.30</t>
  </si>
  <si>
    <t>заочное обращение посредством  почтовой связи</t>
  </si>
  <si>
    <t>Приложение N 7
к Единым стандартам
качества обслуживания сетевыми
организациями потребителей
услуг сетевых организаций</t>
  </si>
  <si>
    <t>выдача документов в связи со сменой собственника</t>
  </si>
  <si>
    <t>Количество точек поставки в  2017 году</t>
  </si>
  <si>
    <t>2018 г.</t>
  </si>
  <si>
    <t>14.05</t>
  </si>
  <si>
    <t xml:space="preserve"> </t>
  </si>
  <si>
    <t>15.11.2018</t>
  </si>
  <si>
    <t>11.35</t>
  </si>
  <si>
    <t>13.15</t>
  </si>
  <si>
    <t>92А</t>
  </si>
  <si>
    <t>140А</t>
  </si>
  <si>
    <t>141А</t>
  </si>
  <si>
    <t>142А</t>
  </si>
  <si>
    <t>143А</t>
  </si>
  <si>
    <t>144А</t>
  </si>
  <si>
    <t>145А</t>
  </si>
  <si>
    <t>146А</t>
  </si>
  <si>
    <t>147А</t>
  </si>
  <si>
    <t>148А</t>
  </si>
  <si>
    <t>149А</t>
  </si>
  <si>
    <t>150А</t>
  </si>
  <si>
    <t>151А</t>
  </si>
  <si>
    <t>152А</t>
  </si>
  <si>
    <t>153А</t>
  </si>
  <si>
    <t>154А</t>
  </si>
  <si>
    <t>155А</t>
  </si>
  <si>
    <t>156А</t>
  </si>
  <si>
    <t>157А</t>
  </si>
  <si>
    <t>159А</t>
  </si>
  <si>
    <t>158А</t>
  </si>
  <si>
    <t>160А</t>
  </si>
  <si>
    <t>161А</t>
  </si>
  <si>
    <t>162А</t>
  </si>
  <si>
    <t>163А</t>
  </si>
  <si>
    <t>164А</t>
  </si>
  <si>
    <t>165А</t>
  </si>
  <si>
    <t>166А</t>
  </si>
  <si>
    <t>167А</t>
  </si>
  <si>
    <t>Информация о качестве обслуживания потребителей услуг
МУП "Шумерлинские городские электрические сети"                                                                            за 2019 год</t>
  </si>
  <si>
    <r>
      <t xml:space="preserve">                                                          </t>
    </r>
    <r>
      <rPr>
        <b/>
        <sz val="11"/>
        <color indexed="8"/>
        <rFont val="Times New Roman"/>
        <family val="1"/>
      </rPr>
      <t>1.1. Количество потребителей услуг по МУП "Шумерлинские городские электрические сети" за 2019 год</t>
    </r>
  </si>
  <si>
    <t>Итого по предприятию в 2019 году</t>
  </si>
  <si>
    <t xml:space="preserve">Количество потребителей в  2018 году </t>
  </si>
  <si>
    <t>1.2. Количество точек поставки электрической энергии по МУП "Шумерлинские городские электрические сети" за 2019г.</t>
  </si>
  <si>
    <t>1.3. Информация об объектах электросетевого хозяйства МУП "Шумерлинские городские электрические сети" за 2019 год</t>
  </si>
  <si>
    <t>Количество в 2018г.</t>
  </si>
  <si>
    <t>Количество в 2019г.</t>
  </si>
  <si>
    <t>1.4. Уровень физического износа объектов электросетевого хозяйства МУП "Шумерлинские городские электрические сети" за 2019 год</t>
  </si>
  <si>
    <t>Кабельная линия 6кВ, г. Шумерля, РП-3-ТП-59</t>
  </si>
  <si>
    <t>2.2. Рейтинг структурных единиц МУП "Шумерлинские городские электрические сети" по качеству оказания услуг по передаче электрической энергии, а также по качеству электрической энергии в отчетном периоде, в 2019 году</t>
  </si>
  <si>
    <t>Плановые показатели, связанные с прекращениями передачи электроэнергии ввиду
проведения ремонтных работ на 2019 год не устанавливались</t>
  </si>
  <si>
    <t>1.Незамедлительное информирование потребителя
 об аварийных ситуациях;
2.Выезд оперативной бригады;  
3. Информирование о ремонтных и профилактических
работах,     
4.Плановые ограничения режима потребления электрической энергии, влияющих на исполнение обязательств по договору об оказании услуг по передаче электрической энергии</t>
  </si>
  <si>
    <t xml:space="preserve">Динамика изменения показателя </t>
  </si>
  <si>
    <t>Плановые показатели, связанные с прекращениями передачи электроэнергии ввиду проведения ремонтных работ на 2018, 2019 годы  не устанавливались</t>
  </si>
  <si>
    <t>2.1. Показатели качества услуг по передаче электрической энергии по МУП "Шумерлинские городские электрические сети" в отчетном периоде - в 2019 году, а также динамика по отношению к году, предшествующему отчетному</t>
  </si>
  <si>
    <t>2.4. Прочая информация, которую МУП "Шумерлинские городские электрические сети" считает целесообразной для включения в отчет, касающаяся качества оказания услуг по передаче электрической энергии в 2019 году</t>
  </si>
  <si>
    <t>3. Информация о качестве услуг по технологическому присоединению по МУП "Шумерлинские городские электрические сети"за 2019 год</t>
  </si>
  <si>
    <t>Ул. Халтурина</t>
  </si>
  <si>
    <t>42 а</t>
  </si>
  <si>
    <t>ул.Комсомольская</t>
  </si>
  <si>
    <t>ул.Герцена</t>
  </si>
  <si>
    <t>Ретранслятор (ул.Осипенко)</t>
  </si>
  <si>
    <t>ул.Октябрьская</t>
  </si>
  <si>
    <t>РП-4, ТП 120</t>
  </si>
  <si>
    <t>РП-4 ул.Коммунальная</t>
  </si>
  <si>
    <t>91.</t>
  </si>
  <si>
    <t>92.</t>
  </si>
  <si>
    <t>93.</t>
  </si>
  <si>
    <t>94.</t>
  </si>
  <si>
    <t>КТП № 65</t>
  </si>
  <si>
    <t>ул.МОПРа</t>
  </si>
  <si>
    <t>КТП № 43</t>
  </si>
  <si>
    <t xml:space="preserve"> ул.Подлесная (на пересечении с ул.Первомайской)</t>
  </si>
  <si>
    <t>КТП № 123</t>
  </si>
  <si>
    <t>сады на р.Сура"</t>
  </si>
  <si>
    <t>ул.Сурская, МЖК</t>
  </si>
  <si>
    <t>95.</t>
  </si>
  <si>
    <t>3.2. Мероприятия, выполняемые МУП "Шумерлинские городские электрические сети" в целях совершенствования деятельности по технологическом присоединению в 2019 году</t>
  </si>
  <si>
    <t xml:space="preserve">http://electronet.ucoz.ru/
"Потребителям-стандарт раскрытия информации-2019 год- п.11 
</t>
  </si>
  <si>
    <t>3.3.Прочая информация, которую МУП "Шумерлинские городские электрические сети" считает целесообразной для включения в отчет, касающаяся предоставлениея услуг по технологическому присоединению в 2019 году</t>
  </si>
  <si>
    <t>3.4. Сведения о качестве услуг по технологическому присоединению к электрическим сетям МУП "Шумерлинские городские электрические сети"  за 2019 год</t>
  </si>
  <si>
    <t xml:space="preserve"> в 2019 году</t>
  </si>
  <si>
    <t>4.5 Описание доплительных услуг,оказываемых потребителю, помимо услуг, указанных в Единых стандартах качества обслуживания сетевыми организациями потребителей сетевых организаций в 2019 году</t>
  </si>
  <si>
    <t>и приравненные к ним категории граждан) в 2019 году</t>
  </si>
  <si>
    <t>Степень удовлетворенности/ неудовлетворенности предоставленных МУП "Шумерлинские городские электрические сети"  услуг по технологическому присоединению в 2019 году</t>
  </si>
  <si>
    <t>4.7. Темы и результаты опросов потребителей, проводимых МУП "Шумерлинские городские электрические сети"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 в 2019 году</t>
  </si>
  <si>
    <t>4.8. Мероприятия, выполняемые МУП "Шумерлинские городские электрические сети" в целях повышения качества обслуживания потребителей в 2019 году</t>
  </si>
  <si>
    <t>Вид обращения</t>
  </si>
  <si>
    <t>Обращение граждан для технологического присоединения объектов (форма обращения очная и заочная)</t>
  </si>
  <si>
    <t>дог. расторг</t>
  </si>
  <si>
    <t>дог.расторг.</t>
  </si>
  <si>
    <t>откл.заявки</t>
  </si>
  <si>
    <t>16.20</t>
  </si>
  <si>
    <t>09.13</t>
  </si>
  <si>
    <t>14.55</t>
  </si>
  <si>
    <t>15,45</t>
  </si>
  <si>
    <t>168А</t>
  </si>
  <si>
    <t>169А</t>
  </si>
  <si>
    <t>170А</t>
  </si>
  <si>
    <t>171А</t>
  </si>
  <si>
    <t>172А</t>
  </si>
  <si>
    <t>173А</t>
  </si>
  <si>
    <t>174А</t>
  </si>
  <si>
    <t>Прочее ( смена собственника)</t>
  </si>
  <si>
    <t>Переоформление документов в связи со сменой собственника</t>
  </si>
  <si>
    <t>Воздушная линия 0.4кВ, г. Шумерля ул. Футболка, ул. Сурикова, ул. Суворова</t>
  </si>
  <si>
    <t>ВОЗДУШНАЯ ЛИНИЯ 0,4 КВ, г. Шумерля от ТП-11 ул.Ленина</t>
  </si>
  <si>
    <t>ВОЗДУШНАЯ ЛИНИЯ 0,4 КВ  г.Шумерля от ТП-58 до строения 6а по ул.Мопра (кап.гаражи)</t>
  </si>
  <si>
    <t>ВОЗДУШНАЯ ЛИНИЯ 0,4 КВ г.Шумерля от ТП-6/0,4 кВ №89/320+400кВА до ВРУ-0,4 кВ магазина по ул.Ленина</t>
  </si>
  <si>
    <t>оборудование ТП-17, г. Шумерля, ул. Мира, трансформатор 250+250 кВА</t>
  </si>
  <si>
    <t>оборудование ТП-94, г. Шумерля, трансформаторы 180+250 кВА</t>
  </si>
  <si>
    <t>оборудование ТП-13, г. Шумерля, ул. Дзержинского, трансформатор 400 кВА</t>
  </si>
  <si>
    <t>оборудование ТП-23, г. Шумерля, ул. Фрунзе, тр-ры 180+250 кВА</t>
  </si>
  <si>
    <t>оборудование ТП-24, г. Шумерля, ул. Радищева, тр-тор 250 кВА</t>
  </si>
  <si>
    <t>оборудование ТП-25, г. Шумерля, ул. Чехова, тр-тор 160 кВА</t>
  </si>
  <si>
    <t>оборудование ТП-69, г. Шумерля, ул. Герцена, трансформатор 160 кВА</t>
  </si>
  <si>
    <t>оборудование ТП-102, г. Шумерля, (ПУ №6), тр-ры  250+250 кВА</t>
  </si>
  <si>
    <t>оборудование ТП-100, г. Шумерля, ул. Радищева, тр-ры 250+400кВА</t>
  </si>
  <si>
    <t>оборудование ТП-87, г. Шумерля, ул.Котовского Палан (порецкое шоссе), трансформатор 160 кВА</t>
  </si>
  <si>
    <t>оборудование ТП-68, г. Шумерля, ул. Чкалова, трансформаторы 400+400 кВА</t>
  </si>
  <si>
    <t>оборудование ТП-111, г. Шумерля, тр-ры 630+630 кВА</t>
  </si>
  <si>
    <t>оборудование ТП-115, г. Шумерля, ул.Коммунальная, мкр Камчатка
 тр-ры 400+400 кВА</t>
  </si>
  <si>
    <t>оборудование ТП-89, г. Шумерля, трансформаторы 400+320 кВА</t>
  </si>
  <si>
    <t>оборудование ТП-35, г. Шумерля, трансформаторы 630+630 кВА</t>
  </si>
  <si>
    <t>Комплектная ТП ГКТП-400 НОМЕ №50А, г. Шумерля, тер. гор. Парка, трансформатор 250 кВА</t>
  </si>
  <si>
    <t>Комплектная ТП ГКТП-400 НОМЕ №26, г. Шумерля, на пересечении ул.Фрунзе и Халтурина, трансформатор 100 кВА</t>
  </si>
  <si>
    <t>оборудование ТП-90, г. Шумерля, ул.Горького, трансформатор 400 кВА</t>
  </si>
  <si>
    <t>Оборудование ТП-45, г. Шумерля, ул.Б.Хмельницкого (тер. база РСУ) тр-тор 180 кВА</t>
  </si>
  <si>
    <t>Оборудование ТП-82, г. Шумерля, Сурский проезд 14(тер. топ. сбыт) трансформатор 160 кВА</t>
  </si>
  <si>
    <t>Воздушная линия 0,4кВ от ТП-89 до МКД №36/1 по ул. Ленина</t>
  </si>
  <si>
    <t>Воздушная линия 6кВ от жилого дома №1 по ул. Белинского до путепровода</t>
  </si>
  <si>
    <t>Кабельная линия 0,4кВ, г.Шумерля, от ТП № 68 до ул.Черняховского, д.60</t>
  </si>
  <si>
    <t>Кабельная линия 0,4кВ, г. Шумерля,  от ТП № 87  до ул.Южная, д.12</t>
  </si>
  <si>
    <t>Кабельная линия 0,4кВ, г.Шумерля,  от ТП № 95  до ул.Карла Маркса, д.13</t>
  </si>
  <si>
    <t>Кабельная линия 0,4кВ, г.Шумерля, от ТП № 95  до ул.Маршала Жукова, д.2</t>
  </si>
  <si>
    <t>Кабельная линия 0,4кВ, г.Шумерля,  от ТП № 95  до ул.Карла Маркса, д.15</t>
  </si>
  <si>
    <t>Кабельная линия 0,4кВ, г.Шумерля, от ТП № 96  до ул.Чайковского, д.7</t>
  </si>
  <si>
    <t>Кабельная линия 0,4кВ, г.Шумерля,  от ТП № 97  до ул.Косточкина, д.16</t>
  </si>
  <si>
    <t>Кабельная линия 0,4кВ, г.Шумерля, от ТП № 2  до ул. Кирова, д.22 (Пенсионный фонд)</t>
  </si>
  <si>
    <t>Кабельная линия 0,4кВ, г.Шумерля,  от ТП № 25  до ул. Чехова, д.16</t>
  </si>
  <si>
    <t>Кабельная линия 0,4кВ, г.Шумерля,  от ТП № 27  до ул. Урицкого, д.3, корп.1 (правая половина)</t>
  </si>
  <si>
    <t>Кабельная линия 0,4кВ, г.Шумерля, от ТП № 27  до ул. Урицкого, д.3, корп.1 (левая половина)</t>
  </si>
  <si>
    <t>Кабельная линия 0,4кВ, г.Шумерля, от ТП № 27  до ул. Урицкого, д.5</t>
  </si>
  <si>
    <t>Кабельная линия 0,4кВ, г.Шумерля, от ул.Чернова, д.17 до ул. Чернова, д.19</t>
  </si>
  <si>
    <t>Кабельная линия 0,4кВ, г.Шумерля, от ТП № 48 до ул. Пушкина, д.29, корп.1</t>
  </si>
  <si>
    <t>Кабельная линия 0,4кВ, г.Шумерля, от ТП № 48 до ул. Пушкина, д.29</t>
  </si>
  <si>
    <t>Кабельная линия 0,4кВ, г.Шумерля, от ТП № 58 до ул. Горького, д.1</t>
  </si>
  <si>
    <t>Кабельная линия 0,4кВ, г.Шумерля, от ТП № 97 до ул. Ленина, д.13А</t>
  </si>
  <si>
    <t>Кабельная линия 0,4кВ, г.Шумерля, от ТП № 1 до ВЛ-0,4кВ в сторону ул. Интернациональная, д.3</t>
  </si>
  <si>
    <t>Кабельная линия 0,4кВ, г.Шумерля, кабельный ввод в д.3 по ул.Интернациональная, от ВЛ-0,4кВ ТП №1</t>
  </si>
  <si>
    <t>Кабельная линия 0,4кВ, г.Шумерля, от ТП № 1 до ул. Маршала Жукова, д.8</t>
  </si>
  <si>
    <t>Кабельная линия 0,4кВ, г.Шумерля, от ТП № 86 до ул. Октябрьская, д.14</t>
  </si>
  <si>
    <t>Кабельная линия 0,4кВ, г.Шумерля, от ТП № 17 до ул. МОПРа, д.3, корп.1</t>
  </si>
  <si>
    <t>Кабельная линия 0,4кВ, г.Шумерля, от ТП № 103 до ул. Щербакова, д.36</t>
  </si>
  <si>
    <t>Кабельная линия 0,4кВ, г.Шумерля, от ул.Маршала Жукова, д.13 до ул. Ленина, д.7</t>
  </si>
  <si>
    <t>Кабельная линия 0,4кВ, г.Шумерля, от ТП № 114 до ул.Ломоносова, д.58 (кабель на тросовой подвеске)</t>
  </si>
  <si>
    <t>Комплектная трансформаторная подстанция 6/0,4кВ, г.Шумерля, ул.МОПРа, КТП №65, тр-тор 180кВа</t>
  </si>
  <si>
    <t>Комплектная трансформаторная подстанция 6/0,4кВ, г.Шумерля, "сады на р.Сура", КТП № 123, тр-тор 160кВа</t>
  </si>
  <si>
    <t>1986</t>
  </si>
  <si>
    <t>2006</t>
  </si>
  <si>
    <t>1969</t>
  </si>
  <si>
    <t>1972</t>
  </si>
  <si>
    <t>1991</t>
  </si>
  <si>
    <t>2002</t>
  </si>
  <si>
    <t>2005</t>
  </si>
  <si>
    <t>2017</t>
  </si>
  <si>
    <t>2018</t>
  </si>
  <si>
    <t>1973</t>
  </si>
  <si>
    <t>1971</t>
  </si>
  <si>
    <t>1970</t>
  </si>
  <si>
    <t>1976</t>
  </si>
  <si>
    <t>1999</t>
  </si>
  <si>
    <t>1982</t>
  </si>
  <si>
    <t>1992</t>
  </si>
  <si>
    <t>2000</t>
  </si>
  <si>
    <t>1998</t>
  </si>
  <si>
    <t>1994</t>
  </si>
  <si>
    <t>1997</t>
  </si>
  <si>
    <t>1995</t>
  </si>
  <si>
    <t>1974</t>
  </si>
  <si>
    <t>1978</t>
  </si>
  <si>
    <t>1981</t>
  </si>
  <si>
    <t>1975</t>
  </si>
  <si>
    <t>1985</t>
  </si>
  <si>
    <t>1980</t>
  </si>
  <si>
    <t>1987</t>
  </si>
  <si>
    <t>1988</t>
  </si>
  <si>
    <t>1989</t>
  </si>
  <si>
    <t>1993</t>
  </si>
  <si>
    <t>1983</t>
  </si>
  <si>
    <t>1977</t>
  </si>
  <si>
    <t>1984</t>
  </si>
  <si>
    <t>1990</t>
  </si>
  <si>
    <t>2016</t>
  </si>
  <si>
    <t>1968</t>
  </si>
  <si>
    <t>1979</t>
  </si>
  <si>
    <t>2001</t>
  </si>
  <si>
    <t>2009</t>
  </si>
  <si>
    <t>2007</t>
  </si>
  <si>
    <t>Уровень физического износа в 2018г.</t>
  </si>
  <si>
    <t>Уровень физического износа, % (фактический срок/нормативный срок*100) в 2019 году</t>
  </si>
  <si>
    <t>год ввода объекта не установлен, безхозный</t>
  </si>
  <si>
    <t>18</t>
  </si>
  <si>
    <t>10</t>
  </si>
  <si>
    <t>1</t>
  </si>
  <si>
    <t>13</t>
  </si>
  <si>
    <t>6</t>
  </si>
  <si>
    <t>0</t>
  </si>
  <si>
    <t>0810</t>
  </si>
  <si>
    <t>28.01.2019</t>
  </si>
  <si>
    <t>30.01.2019</t>
  </si>
  <si>
    <t>05.02.2019</t>
  </si>
  <si>
    <t>20.02.2019</t>
  </si>
  <si>
    <t>27.02.2019</t>
  </si>
  <si>
    <t>01.02.2019</t>
  </si>
  <si>
    <t>14.03.2019</t>
  </si>
  <si>
    <t>18.03.2019</t>
  </si>
  <si>
    <t>25.03.2019</t>
  </si>
  <si>
    <t>27.03.2019</t>
  </si>
  <si>
    <t>21.03.2019</t>
  </si>
  <si>
    <t>03.04.2019</t>
  </si>
  <si>
    <t>09.04.2019</t>
  </si>
  <si>
    <t>16.04.2019</t>
  </si>
  <si>
    <t>22.04.2019</t>
  </si>
  <si>
    <t>26.04.2019</t>
  </si>
  <si>
    <t>30.04.2019</t>
  </si>
  <si>
    <t>07.05.2019</t>
  </si>
  <si>
    <t>13.05.2019</t>
  </si>
  <si>
    <t>15.05.2019</t>
  </si>
  <si>
    <t>16.05.2019</t>
  </si>
  <si>
    <t>23.05.2019</t>
  </si>
  <si>
    <t>24.05.2019</t>
  </si>
  <si>
    <t>21.05.2019</t>
  </si>
  <si>
    <t>31.05.2019</t>
  </si>
  <si>
    <t>03.06.2019</t>
  </si>
  <si>
    <t>04.06.2019</t>
  </si>
  <si>
    <t>11.06.2019</t>
  </si>
  <si>
    <t>10.06.2019</t>
  </si>
  <si>
    <t>14.06.2019</t>
  </si>
  <si>
    <t>17.06.2019</t>
  </si>
  <si>
    <t>18.06.2019</t>
  </si>
  <si>
    <t>19.10.2018</t>
  </si>
  <si>
    <t>26.06.2019</t>
  </si>
  <si>
    <t>27.06.2019</t>
  </si>
  <si>
    <t>28.06.2019</t>
  </si>
  <si>
    <t>23.08.2019</t>
  </si>
  <si>
    <t>05.07.2019</t>
  </si>
  <si>
    <t>13.03.2019</t>
  </si>
  <si>
    <t>03.07.2019</t>
  </si>
  <si>
    <t>10.07.2019</t>
  </si>
  <si>
    <t>15.07.2019</t>
  </si>
  <si>
    <t>16.07.2019</t>
  </si>
  <si>
    <t>05.08.2019</t>
  </si>
  <si>
    <t>22.07.2019</t>
  </si>
  <si>
    <t>23.07.2019</t>
  </si>
  <si>
    <t>30.07.2019</t>
  </si>
  <si>
    <t>01.08.2019</t>
  </si>
  <si>
    <t>06.08.2019</t>
  </si>
  <si>
    <t>09.08.2019</t>
  </si>
  <si>
    <t>14.08.2019</t>
  </si>
  <si>
    <t>15.08.2019</t>
  </si>
  <si>
    <t>19.08.2019</t>
  </si>
  <si>
    <t>20.08.2019</t>
  </si>
  <si>
    <t>22.08.2019</t>
  </si>
  <si>
    <t>29.08.2019</t>
  </si>
  <si>
    <t>30.08.2019</t>
  </si>
  <si>
    <t>29.10.2019</t>
  </si>
  <si>
    <t>06.09.2019</t>
  </si>
  <si>
    <t>09.09.2019</t>
  </si>
  <si>
    <t>13.09.2019</t>
  </si>
  <si>
    <t>12.09.2019</t>
  </si>
  <si>
    <t>16.09.2019</t>
  </si>
  <si>
    <t>18.09.2019</t>
  </si>
  <si>
    <t>19.09.2019</t>
  </si>
  <si>
    <t>20.09.2019</t>
  </si>
  <si>
    <t>24.09.2019</t>
  </si>
  <si>
    <t>25.09.2019</t>
  </si>
  <si>
    <t>26.09.2019</t>
  </si>
  <si>
    <t>27.09.2019</t>
  </si>
  <si>
    <t>30.09.2019</t>
  </si>
  <si>
    <t>03.10.2019</t>
  </si>
  <si>
    <t>04.10.2019</t>
  </si>
  <si>
    <t>10.10.2019</t>
  </si>
  <si>
    <t>14.10.2019</t>
  </si>
  <si>
    <t>15.10.2019</t>
  </si>
  <si>
    <t>16.10.2019</t>
  </si>
  <si>
    <t>21.10.2019</t>
  </si>
  <si>
    <t>23.10.2019</t>
  </si>
  <si>
    <t>25.10.2019</t>
  </si>
  <si>
    <t>28.10.2019</t>
  </si>
  <si>
    <t>30.10.2019</t>
  </si>
  <si>
    <t>01.11.2019</t>
  </si>
  <si>
    <t>05.11.2019</t>
  </si>
  <si>
    <t>07.11.2019</t>
  </si>
  <si>
    <t>06.11.2019</t>
  </si>
  <si>
    <t>08.11.2019</t>
  </si>
  <si>
    <t>13.11.2019</t>
  </si>
  <si>
    <t>15.11.2019</t>
  </si>
  <si>
    <t>20.11.2019</t>
  </si>
  <si>
    <t>18.11.2019</t>
  </si>
  <si>
    <t>10.12.2019</t>
  </si>
  <si>
    <t>21.11.2019</t>
  </si>
  <si>
    <t>22.11.2019</t>
  </si>
  <si>
    <t>27.11.2019</t>
  </si>
  <si>
    <t>02.12.2019</t>
  </si>
  <si>
    <t>05.12.2019</t>
  </si>
  <si>
    <t>09.12.2019</t>
  </si>
  <si>
    <t>21.12.2019</t>
  </si>
  <si>
    <t>16.12.2019</t>
  </si>
  <si>
    <t>08.10</t>
  </si>
  <si>
    <t>08.35</t>
  </si>
  <si>
    <t>08.05</t>
  </si>
  <si>
    <t>08.25</t>
  </si>
  <si>
    <t>09.05</t>
  </si>
  <si>
    <t>10.11</t>
  </si>
  <si>
    <t>1055</t>
  </si>
  <si>
    <t>13.30</t>
  </si>
  <si>
    <t>16.50</t>
  </si>
  <si>
    <t>16.12</t>
  </si>
  <si>
    <t>16.40</t>
  </si>
  <si>
    <t>16.05</t>
  </si>
  <si>
    <t>11.55</t>
  </si>
  <si>
    <t>15.05</t>
  </si>
  <si>
    <t>15.40</t>
  </si>
  <si>
    <t>15.55</t>
  </si>
  <si>
    <t>15.50</t>
  </si>
  <si>
    <t>15.35</t>
  </si>
  <si>
    <t>10.10.</t>
  </si>
  <si>
    <t>0950</t>
  </si>
  <si>
    <t>14.35</t>
  </si>
  <si>
    <t>10.145</t>
  </si>
  <si>
    <t>до 15</t>
  </si>
  <si>
    <t>от 15 до 150</t>
  </si>
  <si>
    <t>свыше 150</t>
  </si>
  <si>
    <t>п. 4, приказа Государственной службы Чувашской Республики по конкурентной политике и тарифам от 21.12.2018г. № 151-34/тп  установлена плата за технологическое присоединение с максимальной мощностью до 15 кВт включительно (с учетом ранее присоединенной  в данной точке присоединения мощности) составляет  550 руб. (с учетом НДС),   при присоединении заявителя по III категории надежности, с напряжением до 20 кВ включительно, при условии, что одно и то же лицо в границах муницип.районов, гор.округов может осуществить техприсоединение с указанной платой не более одного раза в течение 3 лет со дня подачи заявителем заявки на техприсоединение.</t>
  </si>
  <si>
    <t>п. 1, приказа Государственной службы Чувашской Республики по конкурентной политике и тарифам от 21.12.2018г. № 151-34/тп  установлена стандартизированная тарифная ставка (С1) за технологическое присоединение энергопринимающих устройств заявителей, не включающее в себя строительство объектов электросетевого хозяйства, с максимальной мощностью до 150 кВт включительно (с учетом ранее присоединенной  в данной точке присоединения мощности), согласно приложению №1 к настоящему постановлению, применяемые для расчета платы за тех.присоединение.</t>
  </si>
  <si>
    <t>а) Пунктом. 2, приказа Государственной службы Чувашской Республики по конкурентной политике и тарифам от 21.12.2018г. № 151-34/тп установлены стандартизированные тарифные ставки (С2, С3, С4, С5, С6) за технологическое присоединение энергопринимающих устройств заявителей, включающее в себя строительство объектов электросетевого хозяйства, с максимальной мощностью свыше 150 кВт (с учетом ранее присоединенной в данной точке присоединения мощности), согласно приложению №2 к настоящему постановлению, применяемые для расчета платы за тех.присоединение;
Приложением №4 установленна формула расчёта платы за технологическое присоединение, применяемые для расчёта платы за технологическое присоединение к электрическим сетям территориальных сетевых организаций на территории Чувашской Республики.  
б) Приложением №3, приказа Государственной службы Чувашской Республики по конкурентной политике и тарифам от 21.12.2018г. № 151-34/тп установленны ставки за единицу максимальной мощности для определения платы за технологическое присоединение к электрическим сетям территориальных сетевых организаций на территории Чувашской республики на уровне напряжения ниже 35кВ и максимальной мощности менее 8900кВт</t>
  </si>
  <si>
    <t>Приложением №1, приказа Государственной службы Чувашской Республики по конкурентной политике и тарифам от 21.12.2018г. № 151-34/тп установленна Стандартизированная тарифная ставка С1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с применением временной схемы электроснабжения, передвижных энергопринимающих устройств и для постоянной схемы электроснабжения с максимальной мощностью до 150кВт включительно (с учётом мощности ранее присоединённых в данной точке присоединения энергопринимающих устройств)*
*Плата для заявителей с максимальной присоединяемой мощностью: свыше 15 кВ (с учётом мощности ранее присоединённых в данной точке присоединения энергопринимающих устройств); до 15 кВт включительно (с учётом мощности ранее присоединённых в данной точке присоединения энергопринимающих устройств) при условии, что расстояние от границ участка заявителя до объектов электросетевого хозяйства необходимого заявителю класса напряжения сетевой организации, в которую подана заявка, составляет более 300 метров в городах и посёлках городского типа и более 500 метров в сельской местности.</t>
  </si>
  <si>
    <t>4.9. Информация по обращениям потребителей за 2019 год</t>
  </si>
  <si>
    <t>11.01.2019</t>
  </si>
  <si>
    <t>гр. (J) - отключение, подключение Потребителей;
гр. (L) - замена приборов учета, трансформаторов тока, питающей линии (ввода);
гр. (O) - пломбировка приборов учета, трансформаторов тока.</t>
  </si>
  <si>
    <t>14.01.2019</t>
  </si>
  <si>
    <t>15.01.2019</t>
  </si>
  <si>
    <t>25.01.2019</t>
  </si>
  <si>
    <t>31.01.2019</t>
  </si>
  <si>
    <t>07.02.2019</t>
  </si>
  <si>
    <t>08.02.2019</t>
  </si>
  <si>
    <t>14.02.2019</t>
  </si>
  <si>
    <t>22.02.2019</t>
  </si>
  <si>
    <t>25.02.2019</t>
  </si>
  <si>
    <t>22.03.2019</t>
  </si>
  <si>
    <t>28.03.2019</t>
  </si>
  <si>
    <t>01.04.2019</t>
  </si>
  <si>
    <t>04.04.2019</t>
  </si>
  <si>
    <t>05.04.2019</t>
  </si>
  <si>
    <t>10.04.2019</t>
  </si>
  <si>
    <t>15.04.2019</t>
  </si>
  <si>
    <t>17.04.2019</t>
  </si>
  <si>
    <t>25.04.2019</t>
  </si>
  <si>
    <t>28.04.2019</t>
  </si>
  <si>
    <t>14.05.2019</t>
  </si>
  <si>
    <t>22.05.2019</t>
  </si>
  <si>
    <t>27.05.2019</t>
  </si>
  <si>
    <t>28.05.2019</t>
  </si>
  <si>
    <t>29.05.2019</t>
  </si>
  <si>
    <t>05.06.2019</t>
  </si>
  <si>
    <t>07.06.2019</t>
  </si>
  <si>
    <t>13.06.2019</t>
  </si>
  <si>
    <t>20.06.2019</t>
  </si>
  <si>
    <t>25.06.2019</t>
  </si>
  <si>
    <t>04.07.2019</t>
  </si>
  <si>
    <t>09.07.2019</t>
  </si>
  <si>
    <t>11.07.2019</t>
  </si>
  <si>
    <t>17.07.2019</t>
  </si>
  <si>
    <t>18.07.2019</t>
  </si>
  <si>
    <t>24.07.2019</t>
  </si>
  <si>
    <t>25.07.2019</t>
  </si>
  <si>
    <t>26.07.2019</t>
  </si>
  <si>
    <t>29.07.2019</t>
  </si>
  <si>
    <t>02.08.2019</t>
  </si>
  <si>
    <t>07.08.2019</t>
  </si>
  <si>
    <t>08.08.2019</t>
  </si>
  <si>
    <t>26.08.2019</t>
  </si>
  <si>
    <t>27.08.2019</t>
  </si>
  <si>
    <t>05.09.2019</t>
  </si>
  <si>
    <t>23.09.2019</t>
  </si>
  <si>
    <t>08.10.2019</t>
  </si>
  <si>
    <t>17.10.2019</t>
  </si>
  <si>
    <t>18.10.2019</t>
  </si>
  <si>
    <t>22.10.2019</t>
  </si>
  <si>
    <t>24.10.2019</t>
  </si>
  <si>
    <t>31.10.2019</t>
  </si>
  <si>
    <t>11.11.2019</t>
  </si>
  <si>
    <t>19.11.2019</t>
  </si>
  <si>
    <t>29.11.2019</t>
  </si>
  <si>
    <t>03.12.2019</t>
  </si>
  <si>
    <t>11.12.2019</t>
  </si>
  <si>
    <t>12.12.2019</t>
  </si>
  <si>
    <t>2019 г.</t>
  </si>
  <si>
    <t xml:space="preserve">3.5 Стоимость технологического присоединения к электрическим сетям МУП "Шумерлинские городские электрические сети" на 2019 год </t>
  </si>
  <si>
    <t>Всего в 2019 году</t>
  </si>
  <si>
    <t>жалобы на низкое напряжение</t>
  </si>
  <si>
    <t xml:space="preserve">4. Качество обслуживания </t>
  </si>
  <si>
    <t>4.1.Количество обращений, поступивших в МУП "Шумерлинские городские электрические сети" (всего), обращений, содержащих жалобу и (или) обращений, содержащих заявку на оказание  услуг, поступивших в сетевую организацию, а так же количество обращений, по которым были заключены договоры об осуществлении технологического присоединения и (или) договоры 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 2019 году</t>
  </si>
  <si>
    <t>х</t>
  </si>
  <si>
    <t>коммерческий учет электрической энергии  (замена ПУ-26, пломбировка-38)</t>
  </si>
  <si>
    <t xml:space="preserve"> оказание услуг по передаче электрической энергии</t>
  </si>
  <si>
    <t xml:space="preserve"> осуществление технологического
 присоединения</t>
  </si>
  <si>
    <t xml:space="preserve"> коммерческий учет электрической
 энергии</t>
  </si>
  <si>
    <t>прочее (смена собственника)</t>
  </si>
  <si>
    <t>прочее
 (смена собственника)</t>
  </si>
  <si>
    <t>4.4. Категория обращений, в которых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п.4.1. Информации о качестве обслуживания потребителей услуг</t>
  </si>
  <si>
    <t>Количество обращений, в которых зарегистрировано наибольшее число обращений в 2019 году, в %</t>
  </si>
  <si>
    <t>Категория обращений, в которых зарегистрировано наибольшее число обращений, 
содержащих жалобу в 2019 году, в %</t>
  </si>
  <si>
    <t>Категория обращений, в которой зарегистрировано наибольшее число обращений, содержащих заявку на оказание услуг в 2019 году, в %</t>
  </si>
  <si>
    <t xml:space="preserve">  технологическое
 присоединение</t>
  </si>
  <si>
    <t>Директор МУП "Шумерлинские городские</t>
  </si>
  <si>
    <t>электрические сети"</t>
  </si>
  <si>
    <t>А.Б. Россейкин</t>
  </si>
  <si>
    <t>электрические сети                                                                                        А.Б. Россейкин</t>
  </si>
  <si>
    <t>Директор МУП "Шумерлинские</t>
  </si>
  <si>
    <t>городские электрические сети"                                                А.Б. Россейкин</t>
  </si>
  <si>
    <t xml:space="preserve">городские электрические сети"                                                        А.Б. Россейкин                                </t>
  </si>
  <si>
    <t xml:space="preserve">Директор МУП "Шумерлинские </t>
  </si>
  <si>
    <t>городские электрические сети"                                                            А.Б. Россейкин</t>
  </si>
  <si>
    <t>городские электрические сети"                                                                   А.Б. Россейкин</t>
  </si>
  <si>
    <t>городские электрические сети"                                                           А.Б. Россейкин</t>
  </si>
  <si>
    <t>городские электрические сети"                                                                        А.Б. Россейкин</t>
  </si>
  <si>
    <t>городские электрические сети                                                                      А.Б. Россейкин</t>
  </si>
  <si>
    <t>городские электрические сети"                                                                                    А. Б. Россейкин</t>
  </si>
  <si>
    <t>городские электрические сети"                                                                         А.Б. Россейкин</t>
  </si>
  <si>
    <t>ВОЗДУШНАЯ ЛИНИЯ 0,4 КВ, г. Шумерля от ТП-18 до каб. в.</t>
  </si>
  <si>
    <t>ВОЗДУШНАЯ ЛИНИЯ 0,4 КВ, г. Шумерля от ТП-86</t>
  </si>
  <si>
    <t>ВОЗДУШНАЯ ЛИНИЯ 6 КВ,. Шумерля, ТП-50 - ТП-5</t>
  </si>
  <si>
    <t>ВОЗДУШНАЯ ЛИНИЯ 6 КВ, г. Шумерля, ТП-50 - ТП-23</t>
  </si>
  <si>
    <t>ВОЗДУШНАЯ ЛИНИЯ 6 КВ, г. Шумерля, ТП-37 - ТП-26</t>
  </si>
  <si>
    <t>ВОЗДУШНАЯ ЛИНИЯ 6 КВ, г. Шумерля, ТП-26 - ТП-76</t>
  </si>
  <si>
    <t>ВОЗДУШНАЯ ЛИНИЯ 6 КВ, г. Шумерля, ТП-25 - ТП-15</t>
  </si>
  <si>
    <t>ВОЗДУШНАЯ ЛИНИЯ 6 КВ,  г. Шумерля, ТП-25 - ТП-17</t>
  </si>
  <si>
    <t>ВОЗДУШНАЯ ЛИНИЯ 6 КВ, г. Шумерля, ТП-24 - ТП-69</t>
  </si>
  <si>
    <t>ВОЗДУШНАЯ ЛИНИЯ 6 КВ, г. Шумерля, ТП-23 - ТП-22</t>
  </si>
  <si>
    <t>ВОЗДУШНАЯ ЛИНИЯ 6 КВ, г. Шумерля, ТП-23 - ТП-6</t>
  </si>
  <si>
    <t>ВОЗДУШНАЯ ЛИНИЯ 6 КВ, г. Шумерля, ТП-16 - ТП-24</t>
  </si>
  <si>
    <t>ВОЗДУШНАЯ ЛИНИЯ 6 КВ, г. Шумерля, ТП-14 - ТП-71</t>
  </si>
  <si>
    <t>ВОЗДУШНАЯ ЛИНИЯ 6 КВ, г. Шумерля, ул. Орджоникидзе-ТП-13</t>
  </si>
  <si>
    <t>ВОЗДУШНАЯ ЛИНИЯ 6 КВ, г. Шумерля, ТП-13 - ТП-68</t>
  </si>
  <si>
    <t xml:space="preserve">ВОЗДУШНАЯ ЛИНИЯ 6 КВ, г. Шумерля, ул. Фрунзе-ТП-8 </t>
  </si>
  <si>
    <t>ВОЗДУШНАЯ ЛИНИЯ 6 КВ, г. Шумерля, ТП-6 - ТП-15</t>
  </si>
  <si>
    <t>ВОЗДУШНАЯ ЛИНИЯ 6 КВ, г. Шумерля, ТП-27 - ТП-30</t>
  </si>
  <si>
    <t>ВОЗДУШНАЯ ЛИНИЯ 6 КВ, г. Шумерля, ТП-3 - ТП-102</t>
  </si>
  <si>
    <t>ВОЗДУШНАЯ ЛИНИЯ 6 КВ, г. Шумерля, ул. Белинского</t>
  </si>
  <si>
    <t>ВОЗДУШНАЯ ЛИНИЯ 6 КВ, г. Шумерля, ПС "Шумерлинская" - ТП-15</t>
  </si>
  <si>
    <t>ВОЗДУШНАЯ ЛИНИЯ 6 КВ, г. Шумерля, ул. Комсомольская -ТП-85</t>
  </si>
  <si>
    <t>ВОЗДУШНАЯ ЛИНИЯ 6 КВ, г. Шумерля, ул. Комсомольская-ТП-14</t>
  </si>
  <si>
    <t>ВОЗДУШНАЯ ЛИНИЯ 6 КВ, г. Шумерля, отпайка на ТП-99</t>
  </si>
  <si>
    <t>ВОЗДУШНАЯ ЛИНИЯ 6 КВ, г. Шумерля, ПС "Северная"-ПП-7</t>
  </si>
  <si>
    <t>ВОЗДУШНАЯ ЛИНИЯ 6 КВ, г. Шумерля, ПП-7 - ТП-95</t>
  </si>
  <si>
    <t>ВОЗДУШНАЯ ЛИНИЯ 6 КВ, г. Шумерля, ПС "Северная"-ТП-37</t>
  </si>
  <si>
    <t>ВОЗДУШНАЯ ЛИНИЯ 6 КВ, г. Шумерля, опора 1 - ПП по ул. Коопер.ая</t>
  </si>
  <si>
    <t>ВОЗДУШНАЯ ЛИНИЯ 6 КВ, г. Шумерля, ПП по ул. Кооперативная-ТП-35</t>
  </si>
  <si>
    <t>КАБЕЛЬНАЯ ЛИНИЯ 0,4 КВ, г. Шумерля ТП-106 - кухня д/с №1</t>
  </si>
  <si>
    <t>КАБЕЛЬНАЯ ЛИНИЯ 0,4 КВ, г. Шумерля ТП-115-ул. Коммунальная, 27</t>
  </si>
  <si>
    <t>КАБЕЛЬНАЯ ЛИНИЯ 0,4 КВ, г. Шумерля ТП-1 - ул. Щербакова (ж/д)</t>
  </si>
  <si>
    <t>КАБЕЛЬНАЯ ЛИНИЯ 0,4 КВ, г. Шумерля ТП-40 - 80 кв. ж.д. Лесной</t>
  </si>
  <si>
    <t>КАБЕЛЬНАЯ ЛИНИЯ 0,4 КВ, г. Шумерля ТП-95 - ул. Щербакова (ж/д)</t>
  </si>
  <si>
    <t>КАБЕЛЬНАЯ ЛИНИЯ 0,4 КВ, г. Шумерля ТП-79 - ул. Интернац..ая, д. 12</t>
  </si>
  <si>
    <t>КАБЕЛЬНАЯ ЛИНИЯ 0,4 КВ, г. Шумерля ТП-78 - общежитие КГФ</t>
  </si>
  <si>
    <t>КАБЕЛЬНАЯ ЛИНИЯ 0,4 КВ, г. Шумерля ТП-64 - ул. Сурская, д. 47</t>
  </si>
  <si>
    <t>КАБЕЛЬНАЯ ЛИНИЯ 0,4 КВ, г. Шумерля  от ТП-115 до ж/дома №25 по ул. Коммунальной</t>
  </si>
  <si>
    <t>КАБЕЛЬНАЯ ЛИНИЯ 0,4 КВ, г. Шумерля ТП-86 - ул. Октябрьская, д.11</t>
  </si>
  <si>
    <t>КАБЕЛЬНАЯ ЛИНИЯ 0,4 КВ, г. Шумерля ТП-9 - ул. Щербакова, д. 25</t>
  </si>
  <si>
    <t>КАБЕЛЬНАЯ ЛИНИЯ 0,4 КВ, г. Шумерля ТП-9 - ул. Интернацион.ая, д. 10</t>
  </si>
  <si>
    <t>КАБЕЛЬНАЯ ЛИНИЯ 0,4 КВ, г. Шумерля ТП-96 - ул. Чайковского, д. 5</t>
  </si>
  <si>
    <t>КАБЕЛЬНАЯ ЛИНИЯ 0,4 КВ, г. Шумерля ТП-79 - д/с "Солнышко"</t>
  </si>
  <si>
    <t>КАБЕЛЬНАЯ ЛИНИЯ 0,4 КВ, г. Шумерля ТП-105 - ул. Коммунальная, д. 23</t>
  </si>
  <si>
    <t>КАБЕЛЬНАЯ ЛИНИЯ 0,4 КВ, г. Шумерля ТП-51 - ул. Октябрьская, д. 16</t>
  </si>
  <si>
    <t>КАБЕЛЬНАЯ ЛИНИЯ 0,4 КВ, г. Шумерля ТП-96 - ул. Октябрьс., д 16, к..3</t>
  </si>
  <si>
    <t>КАБЕЛЬНАЯ ЛИНИЯ 0,4 КВ, г. Шумерля ТП-103 - ул. Щербакова, д. 30</t>
  </si>
  <si>
    <t>КАБЕЛЬНАЯ ЛИНИЯ 0,4 КВ, г. Шумерля ТП-9 -ул. Щербакова,  д. 29</t>
  </si>
  <si>
    <t>КАБЕЛЬНАЯ ЛИНИЯ 0,4 КВ, г. Шумерля ТП-1 - ул. Жукова, д. 3</t>
  </si>
  <si>
    <t>КАБЕЛЬНАЯ ЛИНИЯ 6 КВ, г. Шумерля ТП-48 - ТП-49</t>
  </si>
  <si>
    <t>КАБЕЛЬНАЯ ЛИНИЯ 0,4 КВ, г. Шумерля, ТП-98 - ул. Ленина, д. 26</t>
  </si>
  <si>
    <t>КАБЕЛЬНАЯ ЛИНИЯ 0,4 КВ, г. Шумерля, ул. Интернациональная, д. 10 - ул. Интернациональная, д. 12</t>
  </si>
  <si>
    <t>КАБЕЛЬНАЯ ЛИНИЯ 0,4 КВ, г. Шумерля, ТП-105 - ул. Коммунальная, д. 21</t>
  </si>
  <si>
    <t>КАБЕЛЬНАЯ ЛИНИЯ 0,4 КВ, г. Шумерля, ул. Горького, д. 20 - (маг. 16)</t>
  </si>
  <si>
    <t>КАБЕЛЬНАЯ ЛИНИЯ 0,4 КВ, г. Шумерля, ТП-86 - до здания ГОВД</t>
  </si>
  <si>
    <t>КАБЕЛЬНАЯ ЛИНИЯ 0,4 КВ, г. Шумерля, ТП-19 - котельная 3</t>
  </si>
  <si>
    <t>КАБЕЛЬНАЯ ЛИНИЯ 0,4 КВ, г. Шумерля, ТП-19 - ул. Ленина, д. 3</t>
  </si>
  <si>
    <t>КАБЕЛЬНАЯ ЛИНИЯ 0,4 КВ, г. Шумерля, ТП-33 - котельная (юнгородок)</t>
  </si>
  <si>
    <t>КАБЕЛЬНАЯ ЛИНИЯ 0,4 КВ, г. Шумерля, ТП-9 - ул. Жукова, д. 32</t>
  </si>
  <si>
    <t>КАБЕЛЬНАЯ ЛИНИЯ 0,4 КВ, г. Шумерля, ТП-79 - д/с "Солнышко"</t>
  </si>
  <si>
    <t>КАБЕЛЬНАЯ ЛИНИЯ 0,4 КВ, г. Шумерля, ТП-51 - ул. Октябрьская, Интернациональная</t>
  </si>
  <si>
    <t>КАБЕЛЬНАЯ ЛИНИЯ 0,4 КВ, г. Шумерля, ТП-106 - кухня д/с №1</t>
  </si>
  <si>
    <t>КАБЕЛЬНАЯ ЛИНИЯ 0,4 КВ, г. Шумерля, ТП-19 - ул. Октябрьская</t>
  </si>
  <si>
    <t>КАБЕЛЬНАЯ ЛИНИЯ 0,4 КВ, г. Шумерля, ТП-50 - котельная</t>
  </si>
  <si>
    <t>КАБЕЛЬНАЯ ЛИНИЯ 0,4 КВ, г. Шумерля, д/с №19 - ул. МОПРа, д. 2 (клуб "Восход")</t>
  </si>
  <si>
    <t>КАБЕЛЬНАЯ ЛИНИЯ 0,4 КВ, г. Шумерля, ул. Ленина, д. 36 (м/у подъездами)</t>
  </si>
  <si>
    <t>КАБЕЛЬНАЯ ЛИНИЯ 0,4 КВ, г. Шумерля, ТП-19 - ул. Жукова, д. 26</t>
  </si>
  <si>
    <t>КАБЕЛЬНАЯ ЛИНИЯ 0,4 КВ, г. Шумерля, ТП-106 - ул. Жукова, д. 25</t>
  </si>
  <si>
    <t>КАБЕЛЬНАЯ ЛИНИЯ 0,4 КВ, г. Шумерля, ТП-21 - ул. Щербакова, д. 57</t>
  </si>
  <si>
    <t>КАБЕЛЬНАЯ ЛИНИЯ 0,4 КВ, г. Шумерля, ТП-2 - ул. Чайковск., д. 13 корп.2</t>
  </si>
  <si>
    <t>КАБЕЛЬНАЯ ЛИНИЯ 0,4 КВ, г. Шумерля, ул. Пролетарская, д. 3 (м/у под.)</t>
  </si>
  <si>
    <t>КАБЕЛЬНАЯ ЛИНИЯ 0,4 КВ, г. Шумерля, ул. Пролетарская, д. 3 - ул. Горького, д. 16</t>
  </si>
  <si>
    <t>КАБЕЛЬНАЯ ЛИНИЯ 0,4 КВ, г. Шумерля, ул. Пролетарская, д. 3 - ул. Ленина, д. 36</t>
  </si>
  <si>
    <t>КАБЕЛЬНАЯ ЛИНИЯ 0,4 КВ, г. Шумерля, ул. Пролетарская, д. 5 - ул. Горького, д. 14</t>
  </si>
  <si>
    <t>КАБЕЛЬНАЯ ЛИНИЯ 0,4 КВ, г. Шумерля, ТП-10 - ул. Мира, д. 5/1</t>
  </si>
  <si>
    <t>КАБЕЛЬНАЯ ЛИНИЯ 0,4 КВ, г. Шумерля, ТП-10 - ул. Мира, д. 5/2</t>
  </si>
  <si>
    <t>КАБЕЛЬНАЯ ЛИНИЯ 0,4 КВ, г. Шумерля, ТП-10 - ул. Пушкина, д. 11</t>
  </si>
  <si>
    <t>КАБЕЛЬНАЯ ЛИНИЯ 0,4 КВ, г. Шумерля, ТП-10 - ЦТП</t>
  </si>
  <si>
    <t>КАБЕЛЬНАЯ ЛИНИЯ 0,4 КВ, г. Шумерля, ТП-58 - ул. МОПРа, д. 2 (клуб "Восход")</t>
  </si>
  <si>
    <t>КАБЕЛЬНАЯ ЛИНИЯ 0,4 КВ, г. Шумерля, ТП-58 - ул. Горького, д. 4</t>
  </si>
  <si>
    <t>КАБЕЛЬНАЯ ЛИНИЯ 0,4 КВ, г. Шумерля, ТП-58 - ул. Заводская, д. 6</t>
  </si>
  <si>
    <t>КАБЕЛЬНАЯ ЛИНИЯ 0,4 КВ, г. Шумерля, ТП-66 - д/с №19</t>
  </si>
  <si>
    <t>КАБЕЛЬНАЯ ЛИНИЯ 0,4 КВ, г. Шумерля, ТП-66 - ул. Ленина, д. 32 (маг. "Северный")</t>
  </si>
  <si>
    <t>КАБЕЛЬНАЯ ЛИНИЯ 0,4 КВ, г. Шумерля, ТП-66 - ул. Пролетарская, д. 6</t>
  </si>
  <si>
    <t>КАБЕЛЬНАЯ ЛИНИЯ 0,4 КВ, г. Шумерля, ТП-66 - ул. Пролетарская, д. 1</t>
  </si>
  <si>
    <t>КАБЕЛЬНАЯ ЛИНИЯ 0,4 КВ, г. Шумерля, ТП-66 - ул. Пролетарская, д. 3</t>
  </si>
  <si>
    <t>КАБЕЛЬНАЯ ЛИНИЯ 0,4 КВ, г. Шумерля, ТП-66 - ул. Пролетарская, д. 4</t>
  </si>
  <si>
    <t>КАБЕЛЬНАЯ ЛИНИЯ 0,4 КВ, г. Шумерля, ТП-66 - ул. Пролетарская, д. 5</t>
  </si>
  <si>
    <t>КАБЕЛЬНАЯ ЛИНИЯ 0,4 КВ, г. Шумерля, ТП-66 - склад</t>
  </si>
  <si>
    <t>КАБЕЛЬНАЯ ЛИНИЯ 0,4 КВ, г. Шумерля, ТП-66 - ЦТП №1</t>
  </si>
  <si>
    <t>КАБЕЛЬНАЯ ЛИНИЯ 0,4 КВ, г. Шумерля, ТП-89 - ул. Ленина, д. 36</t>
  </si>
  <si>
    <t>КАБЕЛЬНАЯ ЛИНИЯ 0,4 КВ, г. Шумерля, ТП-89 - ул. Ленина, д. 36/1</t>
  </si>
  <si>
    <t>КАБЕЛЬНАЯ ЛИНИЯ 0,4 КВ, г. Шумерля, ТП-89 - ул. Ленина, д. 40/1</t>
  </si>
  <si>
    <t>КАБЕЛЬНАЯ ЛИНИЯ 0,4 КВ, г. Шумерля, ТП-89 - ул. Урицкого, д. 4</t>
  </si>
  <si>
    <t>КАБЕЛЬНАЯ ЛИНИЯ 0,4 КВ, г. Шумерля, ТП-90 - ул. Горького, д. 35</t>
  </si>
  <si>
    <t>КАБЕЛЬНАЯ ЛИНИЯ 0,4 КВ, г. Шумерля, ТП-90 - ул. Горького, д. 20</t>
  </si>
  <si>
    <t>КАБЕЛЬНАЯ ЛИНИЯ 0,4 КВ, г. Шумерля, ТП-90 - д/с №15</t>
  </si>
  <si>
    <t>КАБЕЛЬНАЯ ЛИНИЯ 0,4 КВ, г. Шумерля, ТП-90 - ул. Урицкого, д. 6</t>
  </si>
  <si>
    <t>КАБЕЛЬНАЯ ЛИНИЯ 0,4 КВ, г. Шумерля, ТП-90 - ул. Урицкого, д. 6/1</t>
  </si>
  <si>
    <t>КАБЕЛЬНАЯ ЛИНИЯ 0,4 КВ, г. Шумерля, ул. Урицкого, д. 6/1 - ул. Урицкого, д. 6/2</t>
  </si>
  <si>
    <t>КАБЕЛЬНАЯ ЛИНИЯ 0,4 КВ, г. Шумерля, ТП-90 - ул. Урицкого, д. 6/2</t>
  </si>
  <si>
    <t>КАБЕЛЬНАЯ ЛИНИЯ 0,4 КВ, г. Шумерля, ТП-90 - ул. Урицкого, д. 8</t>
  </si>
  <si>
    <t>КАБЕЛЬНАЯ ЛИНИЯ 0,4 КВ, г. Шумерля, ТП-50 - к/т "Дружба"</t>
  </si>
  <si>
    <t>КАБЕЛЬНАЯ ЛИНИЯ 0,4 КВ, г. Шумерля, ТП-9 - д/с "Малыш"</t>
  </si>
  <si>
    <t>КАБЕЛЬНАЯ ЛИНИЯ 0,4 КВ, г. Шумерля, ул. Интернациональная, д. 4/1 - ул. Интернациональная, д. 6</t>
  </si>
  <si>
    <t>КАБЕЛЬНАЯ ЛИНИЯ 0,4 КВ, г. Шумерля, между подъездами по ул. Ленина, д. 15</t>
  </si>
  <si>
    <t>КАБЕЛЬНАЯ ЛИНИЯ 0,4 КВ, г. Шумерля, ул. Ленина, д. 13 - (стоматология)</t>
  </si>
  <si>
    <t>КАБЕЛЬНАЯ ЛИНИЯ 0,4 КВ, г. Шумерля, ТП-97 - ул. Ленина, д. 13</t>
  </si>
  <si>
    <t>КАБЕЛЬНАЯ ЛИНИЯ 0,4 КВ, г. Шумерля, от Ленина, 15 до вставки между домами Ленина, 13 и Интер. 4/3</t>
  </si>
  <si>
    <t>КАБЕЛЬНАЯ ЛИНИЯ 0,4 КВ, г. Шумерля, ТП-97 - ул. Ленина, д. 15</t>
  </si>
  <si>
    <t>КАБЕЛЬНАЯ ЛИНИЯ 0,4 КВ, г. Шумерля, ТП-97 - Дв. Пионеров (ул. Ленина, д. 17)</t>
  </si>
  <si>
    <t>КАБЕЛЬНАЯ ЛИНИЯ 0,4 КВ, г. Шумерля, ТП-97 до ул. Интернацион., д. 4/3</t>
  </si>
  <si>
    <t>КАБЕЛЬНАЯ ЛИНИЯ 0,4 КВ, г. Шумерля, ТП-64 - опора №34</t>
  </si>
  <si>
    <t>КАБЕЛЬНАЯ ЛИНИЯ 6 КВ, г. Шумерля, от ТП-35 до ТП-117</t>
  </si>
  <si>
    <t>КАБЕЛЬНАЯ ЛИНИЯ 6 КВ, г. Шумерля, от ТП-98 до ТП-117</t>
  </si>
  <si>
    <t>КАБЕЛЬНАЯ ЛИНИЯ 0,4 КВ, г. Шумерля, ТП-97 до ул. Интернац., д. 4/1</t>
  </si>
  <si>
    <t>КАБЕЛЬНАЯ ЛИНИЯ 0,4 КВ, г. Шумерля, ТП-97 до ул. Интернац., д. 4/2</t>
  </si>
  <si>
    <t>КАБЕЛЬНАЯ ЛИНИЯ 0,4 КВ, г. Шумерля, ТП-97 до ул. Интернац., д. 6</t>
  </si>
  <si>
    <t>КАБЕЛЬНАЯ ЛИНИЯ 0,4 КВ, г. Шумерля, ТП-64 - опора №1</t>
  </si>
  <si>
    <t>КАБЕЛЬНАЯ ЛИНИЯ 0,4 КВ, г. Шумерля, ТП-89 - ЦТП №2</t>
  </si>
  <si>
    <t>КАБЕЛЬНАЯ ЛИНИЯ 6 КВ, г. Шумерля, от ТП-50 до ТП-49</t>
  </si>
  <si>
    <t>КАБЕЛЬНАЯ ЛИНИЯ 6 КВ, г. Шумерля, ПС "Шумерлинская до ТП-31</t>
  </si>
  <si>
    <t>КАБЕЛЬНАЯ ЛИНИЯ 6 КВ, г. Шумерля, ТП-28 до ТП-29</t>
  </si>
  <si>
    <t>КАБЕЛЬНАЯ ЛИНИЯ 6 КВ, г. Шумерля, ТП-108 - ТП-109</t>
  </si>
  <si>
    <t>КАБЕЛЬНАЯ ЛИНИЯ 6 КВ, г. Шумерля, ПС "Венец" - ТП-109</t>
  </si>
  <si>
    <t>КАБЕЛЬНАЯ ЛИНИЯ 6 КВ, г. Шумерля, ТП-2 - ТП-71</t>
  </si>
  <si>
    <t>КАБЕЛЬНАЯ ЛИНИЯ 6 КВ, г. Шумерля, РП-1 - ТП-98</t>
  </si>
  <si>
    <t>КАБЕЛЬНАЯ ЛИНИЯ 6 КВ, г. Шумерля, ТП-81 - ТП-94</t>
  </si>
  <si>
    <t>КАБЕЛЬНАЯ ЛИНИЯ 6 КВ, г. Шумерля, ЦРП ШЗСА - ТП-103</t>
  </si>
  <si>
    <t>КАБЕЛЬНАЯ ЛИНИЯ 6 КВ, г. Шумерля, ТП-97 - ТП-106</t>
  </si>
  <si>
    <t>КАБЕЛЬНАЯ ЛИНИЯ 6 КВ, г. Шумерля, ТП-27 - ТП-75</t>
  </si>
  <si>
    <t>КАБЕЛЬНАЯ ЛИНИЯ 6 КВ, г. Шумерля, РП-4 - ТП-111</t>
  </si>
  <si>
    <t>КАБЕЛЬНАЯ ЛИНИЯ 6 КВ, г. Шумерля, ПС "Северная" - ПС "Шумерлинская"</t>
  </si>
  <si>
    <t>КАБЕЛЬНАЯ ЛИНИЯ 6 КВ, г. Шумерля, ПС "Венец" - ТП-81</t>
  </si>
  <si>
    <t>КАБЕЛЬНАЯ ЛИНИЯ 6 КВ, г. Шумерля, ТП-107 - ТП-108</t>
  </si>
  <si>
    <t>КАБЕЛЬНАЯ ЛИНИЯ 6 КВ, г. Шумерля, ПС "Венец" - ТП-107</t>
  </si>
  <si>
    <t>КАБЕЛЬНАЯ ЛИНИЯ 6 КВ, г. Шумерля, ПС "Венец" - ТП-101</t>
  </si>
  <si>
    <t>КАБЕЛЬНАЯ ЛИНИЯ 6 КВ, г. Шумерля, ТП-2 - ТП-21</t>
  </si>
  <si>
    <t>КАБЕЛЬНАЯ ЛИНИЯ 6 КВ, г. Шумерля, ТП-103 - ТП-21</t>
  </si>
  <si>
    <t>КАБЕЛЬНАЯ ЛИНИЯ 6 КВ, г. Шумерля, ТП-87 - ТП-37</t>
  </si>
  <si>
    <t>КАБЕЛЬНАЯ ЛИНИЯ 6 КВ, г. Шумерля, ПС "Шумерлинская" - ТП-105</t>
  </si>
  <si>
    <t>КАБЕЛЬНАЯ ЛИНИЯ 6 КВ, г. Шумерля, переход через путепровод</t>
  </si>
  <si>
    <t>КАБЕЛЬНАЯ ЛИНИЯ 6 КВ, г. Шумерля, ТП-69 - ТП-87</t>
  </si>
  <si>
    <t>КАБЕЛЬНАЯ ЛИНИЯ 6 КВ, г. Шумерля, ТП-5 - ТП-45</t>
  </si>
  <si>
    <t>КАБЕЛЬНАЯ ЛИНИЯ 6 КВ, г. Шумерля, ТП-70 - ПП-3</t>
  </si>
  <si>
    <t>КАБЕЛЬНАЯ ЛИНИЯ 6 КВ, г. Шумерля, ТП-75 - ТП-102</t>
  </si>
  <si>
    <t>КАБЕЛЬНАЯ ЛИНИЯ 6 КВ, г. Шумерля, РП-2 - ул. Белинского</t>
  </si>
  <si>
    <t>КАБЕЛЬНАЯ ЛИНИЯ 6 КВ, г. Шумерля, ПП-3 - путепровод</t>
  </si>
  <si>
    <t>КАБЕЛЬНАЯ ЛИНИЯ 6 КВ, г. Шумерля, от ТП-86 до ТП-63</t>
  </si>
  <si>
    <t>КАБЕЛЬНАЯ ЛИНИЯ 6 КВ, г. Шумерля, от ТП-51 до ТП-96</t>
  </si>
  <si>
    <t>КАБЕЛЬНАЯ ЛИНИЯ 6 КВ, г. Шумерля, ввод в ТП-94 ГРС</t>
  </si>
  <si>
    <t>КАБЕЛЬНАЯ ЛИНИЯ 6 КВ, г. Шумерля, ПС "Венец" - РП-2 (2 нит)</t>
  </si>
  <si>
    <t>КАБЕЛЬНАЯ ЛИНИЯ 6 КВ, г. Шумерля, от ТП-9 до ТП-79</t>
  </si>
  <si>
    <t>КАБЕЛЬНАЯ ЛИНИЯ 6 КВ, г. Шумерля, от ТП-4 до ТП-48</t>
  </si>
  <si>
    <t>КАБЕЛЬНАЯ ЛИНИЯ 6 КВ, г. Шумерля, от ПС "Венец" до оп. 1 Л-26</t>
  </si>
  <si>
    <t>КАБЕЛЬНАЯ ЛИНИЯ 6 КВ, г. Шумерля, ТП-19 - ТП-106</t>
  </si>
  <si>
    <t>КАБЕЛЬНАЯ ЛИНИЯ 6 КВ, г. Шумерля, от ТП-1 до ТП-95</t>
  </si>
  <si>
    <t>КАБЕЛЬНАЯ ЛИНИЯ 6 КВ, г. Шумерля, от ТП-2 до ТП-96</t>
  </si>
  <si>
    <t>КАБЕЛЬНАЯ ЛИНИЯ 6 КВ, г. Шумерля, от ЦРП ШЗСА до ТП-2</t>
  </si>
  <si>
    <t>КАБЕЛЬНАЯ ЛИНИЯ 6 КВ, г. Шумерля, от ТП-20 до ТП-11</t>
  </si>
  <si>
    <t>КАБЕЛЬНАЯ ЛИНИЯ 6 КВ, г. Шумерля, ТП-64 - ТП-114</t>
  </si>
  <si>
    <t>КАБЕЛЬНАЯ ЛИНИЯ 6 КВ, г. Шумерля, ТП-102 - ТП-115</t>
  </si>
  <si>
    <t>КАБЕЛЬНАЯ ЛИНИЯ 6 КВ, г. Шумерля, ТП-105 - ТП-115</t>
  </si>
  <si>
    <t>КАБЕЛЬНАЯ ЛИНИЯ 6 КВ, г. Шумерля, ПС "Северная" - РП-1</t>
  </si>
  <si>
    <t>КАБЕЛЬНАЯ ЛИНИЯ 6 КВ, г. Шумерля, ПС "Венец" - РП-1</t>
  </si>
  <si>
    <t>КАБЕЛЬНАЯ ЛИНИЯ 6 КВ, г. Шумерля, ПС "Северная" - РП-3</t>
  </si>
  <si>
    <t>КАБЕЛЬНАЯ ЛИНИЯ 6 КВ, г. Шумерля, ПС "Венец" - РП-3</t>
  </si>
  <si>
    <t>КАБЕЛЬНАЯ ЛИНИЯ 6 КВ, г. Шумерля, от ТП-19 до ТП-79</t>
  </si>
  <si>
    <t>КАБЕЛЬНАЯ ЛИНИЯ 6 КВ, г. Шумерля, от ПС "Шумерлинская" до ТП-75</t>
  </si>
  <si>
    <t>КАБЕЛЬНАЯ ЛИНИЯ 6 КВ, г. Шумерля, от ТП-11 до ТП-49</t>
  </si>
  <si>
    <t>КАБЕЛЬНАЯ ЛИНИЯ 6 КВ, г. Шумерля, от ТП-3 до ТП-90</t>
  </si>
  <si>
    <t>КАБЕЛЬНАЯ ЛИНИЯ 6 КВ, г. Шумерля, ввод в ТП-102</t>
  </si>
  <si>
    <t>КАБЕЛЬНАЯ ЛИНИЯ 6 КВ, г. Шумерля, от ТП-17 до ТП-4</t>
  </si>
  <si>
    <t>КАБЕЛЬНАЯ ЛИНИЯ 6 КВ, г. Шумерля, ввод в ТП-17</t>
  </si>
  <si>
    <t>КАБЕЛЬНАЯ ЛИНИЯ 6 КВ, г. Шумерля, от ТП-13 до опоры №1</t>
  </si>
  <si>
    <t>КАБЕЛЬНАЯ ЛИНИЯ 6 КВ, г. Шумерля, ввод в ТП-33</t>
  </si>
  <si>
    <t>КАБЕЛЬНАЯ ЛИНИЯ 6 КВ, г. Шумерля, от ТП-105 до линии №9</t>
  </si>
  <si>
    <t>КАБЕЛЬНАЯ ЛИНИЯ 6 КВ, г. Шумерля, от ТП-51 до ТП-79</t>
  </si>
  <si>
    <t>КАБЕЛЬНАЯ ЛИНИЯ 6 КВ, г. Шумерля, от ТП-51 до ТП-86</t>
  </si>
  <si>
    <t>КАБЕЛЬНАЯ ЛИНИЯ 6 КВ, г. Шумерля, от ТП-16 до ТП-77</t>
  </si>
  <si>
    <t>КАБЕЛЬНАЯ ЛИНИЯ 6 КВ, г. Шумерля, от ТП-19 до ТП-9</t>
  </si>
  <si>
    <t>КАБЕЛЬНАЯ ЛИНИЯ 6 КВ, г. Шумерля, от ТП-17 до ТП-20</t>
  </si>
  <si>
    <t>КАБЕЛЬНАЯ ЛИНИЯ 6 КВ, г. Шумерля, из ТП-23</t>
  </si>
  <si>
    <t>КАБЕЛЬНАЯ ЛИНИЯ 6 КВ, г. Шумерля, от ПС "Венец" до РП-2</t>
  </si>
  <si>
    <t>КАБЕЛЬНАЯ ЛИНИЯ 6 КВ, г. Шумерля, ТП-33 - ТП-111</t>
  </si>
  <si>
    <t>КАБЕЛЬНАЯ ЛИНИЯ 6 КВ, г. Шумерля, ТП-63 - ТП-103</t>
  </si>
  <si>
    <t>КАБЕЛЬНАЯ ЛИНИЯ 6 КВ, г. Шумерля, от ТП-1 до ТП-9</t>
  </si>
  <si>
    <t>КАБЕЛЬНАЯ ЛИНИЯ 6 КВ, г. Шумерля, между ПП по ул. Кооперативная</t>
  </si>
  <si>
    <t>КАБЕЛЬНАЯ ЛИНИЯ 6 КВ, г. Шумерля, ПС "Северная" - опора №1 Л-402</t>
  </si>
  <si>
    <t>КАБЕЛЬНАЯ ЛИНИЯ 6 КВ, г. Шумерля, РП-2 - ТП-97</t>
  </si>
  <si>
    <t>КАБЕЛЬНАЯ ЛИНИЯ 6 КВ, г. Шумерля, ТП-1 - ТП-35</t>
  </si>
  <si>
    <t>КАБЕЛЬНАЯ ЛИНИЯ 6 КВ, г. Шумерля, ТП-106 - ТП-97</t>
  </si>
  <si>
    <t>КАБЕЛЬНАЯ ЛИНИЯ 6 КВ, г. Шумерля, ТП-20 - ТП-97</t>
  </si>
  <si>
    <t>КАБЕЛЬНАЯ ЛИНИЯ-0,4 кВ, г. Шумерля, ул. К. Маркса, д. 21 - ул. К. Маркса, д. 23</t>
  </si>
  <si>
    <t>КАБЕЛЬНАЯ ЛИНИЯ-0,4 кВ, г. Шумерля, ул. К. Маркса, д. 23, под. 2 - под. 6</t>
  </si>
  <si>
    <t>КАБЕЛЬНАЯ ЛИНИЯ-0,4 кВ, г. Шумерля, ул. Колхозная - маг. "Сахарок"</t>
  </si>
  <si>
    <t>КАБЕЛЬНАЯ ЛИНИЯ-0,4 кВ, г. Шумерля, ул. Колхозная, д. 1 - ул. Щербакова, д. 59</t>
  </si>
  <si>
    <t>КАБЕЛЬНАЯ ЛИНИЯ-0,4 кВ, г. Шумерля, ул. Октябрьская, д. 8  - ул. Октябрьская, д. 10</t>
  </si>
  <si>
    <t>КАБЕЛЬНАЯ ЛИНИЯ-0,4 кВ, г. Шумерля, П-103- ул. К.Маркса, д.23, под. 2</t>
  </si>
  <si>
    <t>КАБЕЛЬНАЯ ЛИНИЯ-0,4 кВ, г. Шумерля, ул. Сурская, д. 49/1- ул. Сурская, д. 49/2</t>
  </si>
  <si>
    <t>КАБЕЛЬНАЯ ЛИНИЯ-0,4 кВ, г. Шумерля, от ТП-103 - ул. К. Маркса, д. 21</t>
  </si>
  <si>
    <t>КАБЕЛЬНАЯ ЛИНИЯ-0,4 кВ, г. Шумерля, от ТП-103 - ул. К. Маркса, д. 23, под. 6</t>
  </si>
  <si>
    <t>КАБЕЛЬНАЯ ЛИНИЯ-0,4 кВ, г. Шумерля, ТП-103 - ул. К.Маркса, д. 25</t>
  </si>
  <si>
    <t>КАБЕЛЬНАЯ ЛИНИЯ-0,4 кВ, г. Шумерля, ТП-103 - ул. К.Маркса, д. 27</t>
  </si>
  <si>
    <t>КАБЕЛЬНАЯ ЛИНИЯ-0,4 кВ, г. Шумерля, ТП-103 - ул. Щербакова, д. 44-50</t>
  </si>
  <si>
    <t>КАБЕЛЬНАЯ ЛИНИЯ-0,4 кВ, г. Шумерля, ТП-2 - ул. Колхозная 7</t>
  </si>
  <si>
    <t>КАБЕЛЬНАЯ ЛИНИЯ-0,4 кВ,  г. Шумерля, ТП-2 - ул. Щербак., д. 59, кор. 1</t>
  </si>
  <si>
    <t>КАБЕЛЬНАЯ ЛИНИЯ-0,4 кВ, г. Шумерля, ТП-2 - ул. Щербакова, д. 59, кор. 2</t>
  </si>
  <si>
    <t>КАБЕЛЬНАЯ ЛИНИЯ-0,4 кВ, г. Шумерля, ТП-21 - ул. Щербакова, д. 59</t>
  </si>
  <si>
    <t>КАБЕЛЬНАЯ ЛИНИЯ-0,4 кВ, г. Шумерля, ТП-21 - ул. Щербак., д. 57, кор. 2</t>
  </si>
  <si>
    <t>КАБЕЛЬНАЯ ЛИНИЯ-0,4 кВ, г. Шумерля, ТП-63 - ул. Октябрьская, д. 6</t>
  </si>
  <si>
    <t>КАБЕЛЬНАЯ ЛИНИЯ-0,4 кВ, г. Шумерля, ТП-63 - ул. Октябрьская, д. 8</t>
  </si>
  <si>
    <t>КАБЕЛЬНАЯ ЛИНИЯ-0,4 кВ, г. Шумерля, ТП-63 - ул. Щербакова, д. 26</t>
  </si>
  <si>
    <t>КАБЕЛЬНАЯ ЛИНИЯ-0,4 кВ, г. Шумерля, ТП-63 - ул. Щербакова, д. 28</t>
  </si>
  <si>
    <t>КАБЕЛЬНАЯ ЛИНИЯ-0,4 кВ, г. Шумерля, ТП-64 - ул. Ломоносова, д. 60</t>
  </si>
  <si>
    <t>КАБЕЛЬНАЯ ЛИНИЯ-0,4 кВ, г. Шумерля, ТП-64 - ул. Ломоносова, д. 58</t>
  </si>
  <si>
    <t>КАБЕЛЬНАЯ ЛИНИЯ-0,4 кВ, г. Шумерля, ТП-64 - ул. Сурская, д. 49/1</t>
  </si>
  <si>
    <t>КАБЕЛЬНАЯ ЛИНИЯ-0,4 кВ, г. Шумерля, ТП-64 - ул. Сурска, д. 43</t>
  </si>
  <si>
    <t>КАБЕЛЬНАЯ ЛИНИЯ-0,4 кВ, г. Шумерля, ул. Щербакова, д. 26 - ул. Щербакова, д. 28</t>
  </si>
  <si>
    <t>КАБЕЛЬНАЯ ЛИНИЯ 6 КВ, г. Шумерля, РП-1 - ТП-66</t>
  </si>
  <si>
    <t>КАБЕЛЬНАЯ ЛИНИЯ 6 КВ, г. Шумерля, РП-1 - ТП-90</t>
  </si>
  <si>
    <t>КАБЕЛЬНАЯ ЛИНИЯ 6 КВ, г. Шумерля, РП-3 - ТП-66А</t>
  </si>
  <si>
    <t>КАБЕЛЬНАЯ ЛИНИЯ 6 КВ, г. Шумерля, ТП-66 - ТП-25</t>
  </si>
  <si>
    <t>КАБЕЛЬНАЯ ЛИНИЯ 6 КВ, г. Шумерля, ввод в ТП-37</t>
  </si>
  <si>
    <t>КАБЕЛЬНАЯ ЛИНИЯ 6 КВ, г. Шумерля, переход через ж/д (ПП-1)</t>
  </si>
  <si>
    <t>КАБЕЛЬНАЯ ЛИНИЯ 6 КВ, г. Шумерля, ввод в ТП-35</t>
  </si>
  <si>
    <t>КАБЕЛЬНАЯ ЛИНИЯ 0,4 КВ, г. Шумерля, вывод из ТП-35</t>
  </si>
  <si>
    <t>Комплектная трансформаторная подстанция №6, Шумерля, тр-тор 250 кВА</t>
  </si>
  <si>
    <t>КТП-72 с трансформатором 160, г. Шумерля, тр-тор 160 кВА</t>
  </si>
  <si>
    <t>оборудование КТП-7, г. Шумерля, тр-тор 250 кВА</t>
  </si>
  <si>
    <t>оборудование КТП-57, г. Шумерля, тр-тор 100 кВА</t>
  </si>
  <si>
    <t>оборудование ТП-20, г. Шумерля, ул. Ленина, тр-ры 400+315  кВА</t>
  </si>
  <si>
    <t>оборудование ТП-3,  г. Шумерля, ул. Красноармейская, тр-тор 160 кВА</t>
  </si>
  <si>
    <t>оборудование ТП-4, г. Шумерля, ул. Мира, тр-тор 315 кВА</t>
  </si>
  <si>
    <t>оборудование ТП-105, г. Шумерля (микрорайон Камчатка), тр 400+250 кВА</t>
  </si>
  <si>
    <t>оборудование ТП-9, г. Шумерля, ул. М.Жукова, тр-тор 400 кВА</t>
  </si>
  <si>
    <t>оборудование ТП-11, г. Шумерля, ул. Ленина, тр-тор 315 кВА</t>
  </si>
  <si>
    <t>оборудование ТП-14, г. Шумерля, ул. Казанская, тр-тор 250 кВА</t>
  </si>
  <si>
    <t>оборудование ТП-15, г. Шумерля, ул. Чехова, трансформатор 160 кВА</t>
  </si>
  <si>
    <t>оборудование ТП-1, г. Шумерля, ул. Щербакова, тр-ры  250+400 кВА</t>
  </si>
  <si>
    <t>оборудование ТП-106, г. Шумерля, ул. (СОШ №3), тр-ры 400+320 кВА</t>
  </si>
  <si>
    <t>оборудование ТП-96, г. Шумерля, ул. Октябрьская, тр-ры 400 кВА</t>
  </si>
  <si>
    <t>КТП-8, г. Шумерля, ул. Чкалова, трансфоратор 160кВА</t>
  </si>
  <si>
    <t>оборудование ТП-95, г. Шумерля, ул. Октябрьская, тр-ры 400+400 кВА</t>
  </si>
  <si>
    <t>оборудование ТП-75, г. Шумерля, ул. Сурская, тр-ры 250+250 кВА</t>
  </si>
  <si>
    <t>оборудование ТП-79, г. Шумерля, д/с "Солнышко", тр-тор 320+250 кВА</t>
  </si>
  <si>
    <t>оборудование ТП-86, г. Шумерля, ул. Октябрьская, д. 12, тр-ры 315+250 кВА</t>
  </si>
  <si>
    <t>оборудование ТП-91, г. Шумерля, ул. Косточкина (типография), тр. 250 кВА</t>
  </si>
  <si>
    <t>оборудование ТП-37, г. Шумерля (школа интернат), тр-ры 400+400 кВА</t>
  </si>
  <si>
    <t>оборудование ТП-48, г. Шумерля, (общежитие СУ №8), тр-тор 400  кВА</t>
  </si>
  <si>
    <t>оборудование ТП-50, г. Шумерля, ул. Комсомольская, тр-тор 250 кВА</t>
  </si>
  <si>
    <t>оборудование ТП-63, г. Шумерля, ул. Октябрьская, тр. 250+400 кВА</t>
  </si>
  <si>
    <t>оборудование ТП-71, г. Шумерля, ул. Казанская, трансформатор 400 кВА</t>
  </si>
  <si>
    <t>оборудование ТП-27, г. Шумерля, ул. Урицкого, тр-ры 250+250 кВА</t>
  </si>
  <si>
    <t>оборудование ТП-5, г. Шумерля, ул. Матросова, тр-тор 250+315кВА</t>
  </si>
  <si>
    <t>оборудование ТП-70, г. Шумерля, Ходарское шоссе (ПАТО), тр. 250+250 кВА</t>
  </si>
  <si>
    <t>оборудование ТП-21, г. Шумерля, ул. Щербакова, трансф.ры 250+250 кВА</t>
  </si>
  <si>
    <t>оборудование КТП-73, г. Шумерля, Подлесная( ул. Осипенко), тр. 160 кВА</t>
  </si>
  <si>
    <t>оборудование ТП-74, г. Шумерля, очистные сооружения, тр. 250 кВА</t>
  </si>
  <si>
    <t>Комплектная трансформаторная подстанция №109, г. Шумерля, очистные сооружения, тр-тор 100 кВА</t>
  </si>
  <si>
    <t>оборудование ТП-98, г. Шумерля,  тр-ры 250+250 кВА</t>
  </si>
  <si>
    <t>оборудование ТП-103, г. Шумерля, ул. К. Маркса, тр-ры 400+400 кВА</t>
  </si>
  <si>
    <t>оборудование ТП-2,  г. Шумерля, ул. Кирова, тр-торы  400+630 кВА</t>
  </si>
  <si>
    <t>оборудование ТП-40, г. Шумерля, пос. Лесной, тр-ры 160+320 кВА</t>
  </si>
  <si>
    <t>оборудование ТП-114, г. Шумерля, ул. Ломоносова, тр-ры 400+400 кВА</t>
  </si>
  <si>
    <t>оборудование ТП-64,  г. Шумерля, ул. Сурская, тр-ры 250+250 кВА</t>
  </si>
  <si>
    <t>оборудование ТП-58, г. Шумерля, ул.Мопра, тр-ры 250+400 кВА</t>
  </si>
  <si>
    <t>оборудование ТП-12,  г. Шумерля, пос. Палан, тр-ры  400+630 кВА</t>
  </si>
  <si>
    <t>оборудование ТП-113, г. Шумерля, пос. Лесной, тр-тор 250 кВА</t>
  </si>
  <si>
    <t>оборудование ТП-69А, г. Шумерля, ул. Герцена, тр-тор 250 кВА</t>
  </si>
  <si>
    <t>оборудование ТП-66, г. Шумерля, ул. Пролетарская, тр-ры 630+560 кВА</t>
  </si>
  <si>
    <t>оборудование ТП-10, г. Шумерля, ул. Пушкина, тр-ы 400+630 кВА</t>
  </si>
  <si>
    <t>оборудование ТП-97,  г. Шумерля, ул. Косточкина, тр-ры 400+400 кВА</t>
  </si>
  <si>
    <t>оборудование ТП-96А, г. Шумерля, ул. Октябрьская,  тр-тор 400 кВА</t>
  </si>
  <si>
    <t>КТП-119, г. Шумерля, ул. Суворова, тр-тор 100 кВА</t>
  </si>
  <si>
    <t>Оборудование ТП-33, г. Шумерля, тер. Базы АЭС, тр-ры 250+250 кВА</t>
  </si>
  <si>
    <t>Оборудование КТП-85, г. Шумерля, сад "Здоровье", тр-тор 180 кВА</t>
  </si>
  <si>
    <t>Оборудование КТП-99, г. Шумерля, ул. Панфилова, тр-тор 100 кВА</t>
  </si>
  <si>
    <t>Оборудование ТП-29, г. Шумерля, ул. Кооперативная, тр-тор 250 кВА</t>
  </si>
  <si>
    <t>Оборудование ТП-31, г. Шумерля, ул.Коммунальная 10 (тер. База горэлектросетей), тр-ры 400+250 кВА</t>
  </si>
  <si>
    <t>Оборудование КТП-64А, г. Шумерля, ул. Сурская, тр-тор 250 кВА</t>
  </si>
  <si>
    <t>Оборудование КТП-117, г. Шумерля, пер. Зелёный, тр-ры 250+250 кВА</t>
  </si>
  <si>
    <t>Оборудование РП-4,  г. Шумерля, ул.Комсомольская, тр-тор 50кВА</t>
  </si>
  <si>
    <t>Оборудование ТП 81, объездная дорога, АБЗ, тр-тор 25 кВА</t>
  </si>
  <si>
    <t>Воздушная линия 0,4 кВ от ТП-10 до ВРУ стр. №16 бокса 2 по Банковск.пер.</t>
  </si>
  <si>
    <t>Кабельная линия 0,4кВ, г. Шумерля, от ТП № 66 до ул.Мичурина, д.3</t>
  </si>
  <si>
    <t>Кабельная линия 0,4кВ, г.Шумерля,  от ТП № 86 до ул.Интернационал., д.31</t>
  </si>
  <si>
    <t>Кабельная линия 0,4кВ, г.Шумерля,  от ТП № 96  до ул.Интернацион., д.18</t>
  </si>
  <si>
    <t>Кабельная линия 0,4кВ, г.Шумерля,  от ТП № 27  до ул. Урицкого, д.3</t>
  </si>
  <si>
    <t>Кабельная линия 0,4кВ, г.Шумерля, от ТП № 51 до ул. Интернацион., д.16</t>
  </si>
  <si>
    <t>Кабельная линия 0,4кВ, г.Шумерля, от ТП № 114 до ул.Сурская, д.44, корп.1</t>
  </si>
  <si>
    <t>Кабельная линия 6кВ, г.Шумерля, от ТП № 102 до ТП № 64</t>
  </si>
  <si>
    <t>Кабельная линия 6кВ, г.Шумерля, от ТП № 91 до ТП № 1</t>
  </si>
  <si>
    <t>Кабельная линия 6кВ, г.Шумерля, от ТП № 63 до ТП № 95 (с заходом в ТП № 129)</t>
  </si>
  <si>
    <t>Кабельная линия 6кВ, г.Шумерля, от ПП № 6 до ТП № 101</t>
  </si>
  <si>
    <t>Кабельная линия 6кВ, г.Шумерля,  от РП № 2 до ТП № 28</t>
  </si>
  <si>
    <t>Кабельная линия 6кВ, г.Шумерля,  от ТП № 70 до ТП № 45</t>
  </si>
  <si>
    <t>Кабельная линия 6кВ, г.Шумерля,  отпайка от ул. Комсомольская до ТП № 42</t>
  </si>
  <si>
    <t>Кабельная линия 6кВ, г.Шумерля,  от РП № 2 до ТП № 35</t>
  </si>
  <si>
    <t>Кабельная линия 6кВ, г.Шумерля,  от ТП № 51  до ТП № 21</t>
  </si>
  <si>
    <t>Кабельная линия 6кВ, г.Шумерля,  от РП № 1  до ТП № 27</t>
  </si>
  <si>
    <t>Кабельная линия 6кВ, г.Шумерля,  от РП № 3  до ТП № 4</t>
  </si>
  <si>
    <t>Кабельная линия 6кВ, г.Шумерля,  от РП № 3  до ТП № 10</t>
  </si>
  <si>
    <t>Кабельная линия 6кВ, г.Шумерля,  от ТП № 11  до ТП № 19</t>
  </si>
  <si>
    <t>Кабельная линия 6кВ, г.Шумерля,  от РП № 3  до ТП № 65</t>
  </si>
  <si>
    <t>Кабельная линия 6кВ, г.Шумерля,  отпайка на ТП № 100 от Л 6кВ № 26</t>
  </si>
  <si>
    <t>Кабельная линия 6кВ, г.Шумерля,  от ТП № 70  до ТП № 44</t>
  </si>
  <si>
    <t>Кабельная линия 6кВ, г.Шумерля, от ПП № 8 до ТП № 113</t>
  </si>
  <si>
    <t>Кабельная линия 6кВ, г.Шумерля, отпайка на ТП № 29 от Л-402</t>
  </si>
  <si>
    <t>Кабельная линия 6кВ, г.Шумерля, от РП № 2 до ТП № 91</t>
  </si>
  <si>
    <t>Кабельная линия 6кВ, г.Шумерля, от ПС 110/6 кВ "Северная" до опоры № 1 Л-410</t>
  </si>
  <si>
    <t>ВОЗДУШНАЯ ЛИНИЯ 6 КВ, г. Шумерля, ул. Комсомольская от ул. Матросова до Докучаева (ТП-42)</t>
  </si>
  <si>
    <t>КАБЕЛЬНАЯ ЛИНИЯ 0,4 КВ, г. Шумерля, ТП-48 до общежития кирпичного завода ( в договоре ТП-9 - ул. Интернац.льная, д. 27)</t>
  </si>
  <si>
    <t>оборудование ТП-107, г. Шумерля, очистные сооружения, тр. 400+400 кВА</t>
  </si>
  <si>
    <t>оборудование ТП-108, г. Шумерля, очистные сооружения,  тр-ры 400+400 кВА</t>
  </si>
  <si>
    <t>Оборудование КТП-42+КТП-42а,  г. Шумерля, тер. "Соснячок", тр-тор 160+250 кВА</t>
  </si>
  <si>
    <t>Кабельная линия 6кВ, г.Шумерля, отпайка на ТП № 83 от проезда Сурский</t>
  </si>
  <si>
    <t>Кабельная линия 6кВ, г.Шумерля,  отпайка на ТП № 101 от Л 6кВ на Водозабор (Л-33 Венец)</t>
  </si>
  <si>
    <t>Кабельная линия 6кВ, г.Шумерля,  отпайка на ТП № 101 от Л 6кВ на Водозабор (Л-34 Венец)</t>
  </si>
  <si>
    <t>Кабельная линия 6кВ, г.Шумерля, от опоры № 4 Л-410 до ТП № 31</t>
  </si>
  <si>
    <t>Кабельная линия 6кВ, г.Шумерля, от ПС 110/6 кВ "Северная" до опоры № 1 Л-411</t>
  </si>
  <si>
    <t>Кабельная линия 6кВ, г.Шумерля, ввод в ТП № 108 от Л-411</t>
  </si>
  <si>
    <t>Воздушная линия 0,4кВ, г.Шумерля, ВЛ-0,4кВ от ТП № 65</t>
  </si>
  <si>
    <t>Воздушная линия 0,4кВ, г.Шумерля, от ТП №1 до ул.Интернацион., д.3 (от кабельного ввода в ТП №1 до кабельного ввода в дом)</t>
  </si>
  <si>
    <t>Воздушная линия 6кВ, г.Шумерля, от ПП № 5 до ПП № 6</t>
  </si>
  <si>
    <t>Воздушная линия 6кВ, г.Шумерля, от ПП № 6 до ТП № 16</t>
  </si>
  <si>
    <t>Воздушная линия 6кВ, г.Шумерля, от ПП № 3 до ПП № 1</t>
  </si>
  <si>
    <t>Воздушная линия 6кВ, г.Шумерля, от ПП № 1 до кабельного ввода в ТП № 37</t>
  </si>
  <si>
    <t>Воздушная линия 6кВ, г.Шумерля, от ТП № 45 до кабеля через путепровод на ПП № 3</t>
  </si>
  <si>
    <t>Воздушная линия 6кВ, г.Шумерля, отпайка от ул. Фрунзе на ТП № 43</t>
  </si>
  <si>
    <t>Воздушная линия 6кВ, г.Шумерля, отпайка от ул. Чехова на ТП № 3</t>
  </si>
  <si>
    <t>Воздушная линия 6кВ, г.Шумерля, Л-410 от опоры № 1 до опоры № 4</t>
  </si>
  <si>
    <t>Воздушная линия 6кВ, г.Шумерля, Л-411 от опоры № 1 до опоры на территории водоочистных сооружений</t>
  </si>
  <si>
    <t>Воздушная линия 6кВ, г.Шумерля, воздушно-кабельная линия № 414 от РП № 4 до ТП № 109</t>
  </si>
  <si>
    <t>Воздушная линия 6кВ, г.Шумерля, воздушно-кабельная линия отпайка от № 414 от ТП № 118 р.Сура</t>
  </si>
  <si>
    <t>Комплектная трансформаторная подстанция 6/0,4кВ, ул.Комсомол. (на пересечении с ул.Докучаева), КТП № 42а, тр. 250кВа</t>
  </si>
  <si>
    <t>Комплектная трансформаторная подстанция 6/0,4кВ,  ул.Подлесная (на пересечении с ул.Первомайская), КТП № 43, тр-тор 160кВа</t>
  </si>
  <si>
    <t>2.3. Мероприятия, выполненные МУП "Шумерлинские городские электрические сети" в целях повышения качества оказания услуг по передаче электрической энергии в отчетном периоде, в 2019 году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</si>
</sst>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00"/>
    <numFmt numFmtId="178" formatCode="[$-F400]h:mm:ss\ AM/PM"/>
    <numFmt numFmtId="179" formatCode="0.0000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Calibri"/>
      <family val="2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2.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2.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8"/>
      <color indexed="18"/>
      <name val="Times New Roman"/>
      <family val="1"/>
    </font>
    <font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Calibri"/>
      <family val="2"/>
    </font>
    <font>
      <b/>
      <i/>
      <sz val="10"/>
      <color indexed="8"/>
      <name val="Times New Roman"/>
      <family val="1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2.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2.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sz val="8"/>
      <color rgb="FF000080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Calibri"/>
      <family val="2"/>
    </font>
    <font>
      <b/>
      <i/>
      <sz val="10"/>
      <color theme="1"/>
      <name val="Times New Roman"/>
      <family val="1"/>
    </font>
    <font>
      <b/>
      <i/>
      <sz val="11"/>
      <color theme="1"/>
      <name val="Times New Roman"/>
      <family val="1"/>
    </font>
    <font>
      <sz val="8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415">
    <xf numFmtId="0" fontId="0" fillId="0" borderId="0" xfId="0" applyFont="1" applyAlignment="1">
      <alignment/>
    </xf>
    <xf numFmtId="0" fontId="57" fillId="0" borderId="0" xfId="0" applyFont="1" applyAlignment="1">
      <alignment/>
    </xf>
    <xf numFmtId="0" fontId="57" fillId="0" borderId="0" xfId="0" applyFont="1" applyAlignment="1">
      <alignment wrapText="1"/>
    </xf>
    <xf numFmtId="0" fontId="57" fillId="0" borderId="10" xfId="0" applyFont="1" applyBorder="1" applyAlignment="1">
      <alignment wrapText="1"/>
    </xf>
    <xf numFmtId="0" fontId="58" fillId="0" borderId="0" xfId="0" applyFont="1" applyAlignment="1">
      <alignment/>
    </xf>
    <xf numFmtId="0" fontId="57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7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0" xfId="0" applyNumberFormat="1" applyAlignment="1">
      <alignment/>
    </xf>
    <xf numFmtId="49" fontId="0" fillId="0" borderId="10" xfId="0" applyNumberFormat="1" applyBorder="1" applyAlignment="1">
      <alignment/>
    </xf>
    <xf numFmtId="0" fontId="57" fillId="0" borderId="0" xfId="0" applyNumberFormat="1" applyFont="1" applyAlignment="1">
      <alignment/>
    </xf>
    <xf numFmtId="0" fontId="57" fillId="0" borderId="11" xfId="0" applyNumberFormat="1" applyFont="1" applyBorder="1" applyAlignment="1">
      <alignment vertical="center"/>
    </xf>
    <xf numFmtId="49" fontId="57" fillId="0" borderId="11" xfId="0" applyNumberFormat="1" applyFont="1" applyBorder="1" applyAlignment="1">
      <alignment/>
    </xf>
    <xf numFmtId="49" fontId="57" fillId="0" borderId="11" xfId="0" applyNumberFormat="1" applyFont="1" applyBorder="1" applyAlignment="1">
      <alignment vertical="center"/>
    </xf>
    <xf numFmtId="49" fontId="57" fillId="0" borderId="10" xfId="0" applyNumberFormat="1" applyFont="1" applyBorder="1" applyAlignment="1">
      <alignment vertical="center"/>
    </xf>
    <xf numFmtId="49" fontId="57" fillId="0" borderId="10" xfId="0" applyNumberFormat="1" applyFont="1" applyBorder="1" applyAlignment="1">
      <alignment/>
    </xf>
    <xf numFmtId="0" fontId="59" fillId="0" borderId="10" xfId="0" applyFont="1" applyBorder="1" applyAlignment="1">
      <alignment/>
    </xf>
    <xf numFmtId="0" fontId="58" fillId="0" borderId="10" xfId="0" applyFont="1" applyBorder="1" applyAlignment="1">
      <alignment horizontal="center"/>
    </xf>
    <xf numFmtId="0" fontId="57" fillId="0" borderId="10" xfId="0" applyFont="1" applyBorder="1" applyAlignment="1">
      <alignment wrapText="1"/>
    </xf>
    <xf numFmtId="0" fontId="57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vertical="center"/>
    </xf>
    <xf numFmtId="0" fontId="57" fillId="0" borderId="10" xfId="0" applyFont="1" applyBorder="1" applyAlignment="1">
      <alignment horizontal="center"/>
    </xf>
    <xf numFmtId="0" fontId="57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wrapText="1"/>
    </xf>
    <xf numFmtId="0" fontId="47" fillId="0" borderId="0" xfId="0" applyFont="1" applyAlignment="1">
      <alignment/>
    </xf>
    <xf numFmtId="0" fontId="57" fillId="0" borderId="10" xfId="0" applyFont="1" applyBorder="1" applyAlignment="1">
      <alignment horizontal="center" vertical="center" wrapText="1"/>
    </xf>
    <xf numFmtId="0" fontId="7" fillId="33" borderId="10" xfId="55" applyFont="1" applyFill="1" applyBorder="1" applyAlignment="1">
      <alignment textRotation="90"/>
    </xf>
    <xf numFmtId="0" fontId="57" fillId="0" borderId="10" xfId="0" applyFont="1" applyBorder="1" applyAlignment="1">
      <alignment textRotation="90" wrapText="1"/>
    </xf>
    <xf numFmtId="0" fontId="57" fillId="0" borderId="10" xfId="0" applyFont="1" applyBorder="1" applyAlignment="1">
      <alignment textRotation="90"/>
    </xf>
    <xf numFmtId="0" fontId="57" fillId="0" borderId="10" xfId="0" applyFont="1" applyBorder="1" applyAlignment="1">
      <alignment horizontal="center" vertical="center" wrapText="1"/>
    </xf>
    <xf numFmtId="177" fontId="57" fillId="0" borderId="10" xfId="0" applyNumberFormat="1" applyFont="1" applyBorder="1" applyAlignment="1">
      <alignment horizontal="center" vertical="center" wrapText="1"/>
    </xf>
    <xf numFmtId="177" fontId="57" fillId="0" borderId="0" xfId="0" applyNumberFormat="1" applyFont="1" applyAlignment="1">
      <alignment/>
    </xf>
    <xf numFmtId="0" fontId="60" fillId="0" borderId="10" xfId="0" applyNumberFormat="1" applyFont="1" applyBorder="1" applyAlignment="1">
      <alignment horizontal="center" vertical="center" wrapText="1"/>
    </xf>
    <xf numFmtId="0" fontId="57" fillId="0" borderId="0" xfId="0" applyFont="1" applyFill="1" applyAlignment="1">
      <alignment/>
    </xf>
    <xf numFmtId="0" fontId="5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59" fillId="0" borderId="12" xfId="0" applyFont="1" applyBorder="1" applyAlignment="1">
      <alignment wrapText="1"/>
    </xf>
    <xf numFmtId="0" fontId="61" fillId="0" borderId="10" xfId="0" applyFont="1" applyBorder="1" applyAlignment="1">
      <alignment/>
    </xf>
    <xf numFmtId="0" fontId="59" fillId="0" borderId="13" xfId="0" applyFont="1" applyBorder="1" applyAlignment="1">
      <alignment/>
    </xf>
    <xf numFmtId="0" fontId="62" fillId="0" borderId="14" xfId="0" applyFont="1" applyBorder="1" applyAlignment="1">
      <alignment wrapText="1"/>
    </xf>
    <xf numFmtId="0" fontId="63" fillId="0" borderId="10" xfId="0" applyFont="1" applyBorder="1" applyAlignment="1">
      <alignment/>
    </xf>
    <xf numFmtId="0" fontId="62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57" fillId="0" borderId="10" xfId="0" applyFont="1" applyBorder="1" applyAlignment="1">
      <alignment wrapText="1"/>
    </xf>
    <xf numFmtId="0" fontId="57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5" fillId="0" borderId="0" xfId="0" applyFont="1" applyAlignment="1">
      <alignment/>
    </xf>
    <xf numFmtId="0" fontId="59" fillId="0" borderId="10" xfId="0" applyFont="1" applyBorder="1" applyAlignment="1">
      <alignment horizontal="center" vertical="top" wrapText="1"/>
    </xf>
    <xf numFmtId="0" fontId="57" fillId="0" borderId="0" xfId="0" applyFont="1" applyAlignment="1">
      <alignment horizontal="center"/>
    </xf>
    <xf numFmtId="0" fontId="57" fillId="0" borderId="10" xfId="0" applyFont="1" applyBorder="1" applyAlignment="1">
      <alignment horizontal="center" wrapText="1"/>
    </xf>
    <xf numFmtId="49" fontId="0" fillId="0" borderId="10" xfId="0" applyNumberForma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 wrapText="1"/>
    </xf>
    <xf numFmtId="0" fontId="59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 vertical="center"/>
    </xf>
    <xf numFmtId="0" fontId="59" fillId="0" borderId="10" xfId="0" applyFont="1" applyBorder="1" applyAlignment="1">
      <alignment vertical="center" wrapText="1"/>
    </xf>
    <xf numFmtId="0" fontId="57" fillId="0" borderId="10" xfId="0" applyFont="1" applyBorder="1" applyAlignment="1">
      <alignment horizontal="left" wrapText="1"/>
    </xf>
    <xf numFmtId="0" fontId="57" fillId="0" borderId="10" xfId="0" applyFont="1" applyBorder="1" applyAlignment="1">
      <alignment horizontal="left" vertical="center" wrapText="1"/>
    </xf>
    <xf numFmtId="49" fontId="57" fillId="0" borderId="10" xfId="0" applyNumberFormat="1" applyFont="1" applyBorder="1" applyAlignment="1">
      <alignment horizontal="center" wrapText="1"/>
    </xf>
    <xf numFmtId="0" fontId="64" fillId="0" borderId="10" xfId="0" applyFont="1" applyBorder="1" applyAlignment="1">
      <alignment horizontal="left" wrapText="1"/>
    </xf>
    <xf numFmtId="0" fontId="65" fillId="0" borderId="10" xfId="0" applyFont="1" applyBorder="1" applyAlignment="1">
      <alignment horizontal="center" vertical="center" wrapText="1"/>
    </xf>
    <xf numFmtId="14" fontId="57" fillId="0" borderId="10" xfId="0" applyNumberFormat="1" applyFont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66" fillId="0" borderId="0" xfId="0" applyFont="1" applyAlignment="1">
      <alignment horizontal="center" vertical="top" wrapText="1"/>
    </xf>
    <xf numFmtId="0" fontId="58" fillId="0" borderId="0" xfId="0" applyFont="1" applyAlignment="1">
      <alignment/>
    </xf>
    <xf numFmtId="0" fontId="58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1" fontId="57" fillId="0" borderId="0" xfId="0" applyNumberFormat="1" applyFont="1" applyAlignment="1">
      <alignment horizontal="center" vertical="center" wrapText="1"/>
    </xf>
    <xf numFmtId="1" fontId="60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34" borderId="0" xfId="0" applyFill="1" applyAlignment="1">
      <alignment/>
    </xf>
    <xf numFmtId="2" fontId="47" fillId="0" borderId="0" xfId="0" applyNumberFormat="1" applyFont="1" applyAlignment="1">
      <alignment/>
    </xf>
    <xf numFmtId="2" fontId="58" fillId="0" borderId="0" xfId="0" applyNumberFormat="1" applyFont="1" applyAlignment="1">
      <alignment/>
    </xf>
    <xf numFmtId="0" fontId="57" fillId="0" borderId="0" xfId="0" applyFont="1" applyAlignment="1">
      <alignment wrapText="1"/>
    </xf>
    <xf numFmtId="0" fontId="57" fillId="0" borderId="10" xfId="0" applyFont="1" applyFill="1" applyBorder="1" applyAlignment="1">
      <alignment horizontal="center" vertical="center" wrapText="1"/>
    </xf>
    <xf numFmtId="0" fontId="57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0" fillId="4" borderId="0" xfId="0" applyFill="1" applyAlignment="1">
      <alignment/>
    </xf>
    <xf numFmtId="0" fontId="57" fillId="0" borderId="10" xfId="0" applyFont="1" applyFill="1" applyBorder="1" applyAlignment="1">
      <alignment horizontal="center" wrapText="1"/>
    </xf>
    <xf numFmtId="2" fontId="57" fillId="0" borderId="10" xfId="0" applyNumberFormat="1" applyFont="1" applyFill="1" applyBorder="1" applyAlignment="1">
      <alignment horizontal="center" vertical="center"/>
    </xf>
    <xf numFmtId="0" fontId="57" fillId="0" borderId="10" xfId="0" applyFont="1" applyFill="1" applyBorder="1" applyAlignment="1">
      <alignment wrapText="1"/>
    </xf>
    <xf numFmtId="0" fontId="67" fillId="0" borderId="10" xfId="0" applyFont="1" applyFill="1" applyBorder="1" applyAlignment="1">
      <alignment wrapText="1"/>
    </xf>
    <xf numFmtId="0" fontId="67" fillId="0" borderId="10" xfId="0" applyFont="1" applyFill="1" applyBorder="1" applyAlignment="1">
      <alignment/>
    </xf>
    <xf numFmtId="0" fontId="59" fillId="0" borderId="10" xfId="0" applyFont="1" applyFill="1" applyBorder="1" applyAlignment="1">
      <alignment/>
    </xf>
    <xf numFmtId="0" fontId="57" fillId="0" borderId="10" xfId="0" applyFont="1" applyBorder="1" applyAlignment="1">
      <alignment horizontal="center" vertical="center" wrapText="1"/>
    </xf>
    <xf numFmtId="2" fontId="57" fillId="0" borderId="10" xfId="0" applyNumberFormat="1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4" fontId="57" fillId="0" borderId="10" xfId="0" applyNumberFormat="1" applyFont="1" applyBorder="1" applyAlignment="1">
      <alignment horizontal="center" vertical="center" wrapText="1"/>
    </xf>
    <xf numFmtId="4" fontId="57" fillId="0" borderId="0" xfId="0" applyNumberFormat="1" applyFont="1" applyAlignment="1">
      <alignment/>
    </xf>
    <xf numFmtId="0" fontId="0" fillId="0" borderId="0" xfId="0" applyAlignment="1">
      <alignment/>
    </xf>
    <xf numFmtId="0" fontId="59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68" fillId="0" borderId="10" xfId="0" applyFont="1" applyFill="1" applyBorder="1" applyAlignment="1">
      <alignment horizontal="center" vertical="center" wrapText="1"/>
    </xf>
    <xf numFmtId="0" fontId="68" fillId="0" borderId="10" xfId="0" applyFont="1" applyFill="1" applyBorder="1" applyAlignment="1">
      <alignment vertical="center" wrapText="1"/>
    </xf>
    <xf numFmtId="0" fontId="68" fillId="0" borderId="10" xfId="0" applyFont="1" applyFill="1" applyBorder="1" applyAlignment="1">
      <alignment horizontal="center" wrapText="1"/>
    </xf>
    <xf numFmtId="0" fontId="68" fillId="0" borderId="1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43" fillId="0" borderId="10" xfId="42" applyBorder="1" applyAlignment="1" applyProtection="1">
      <alignment horizontal="center" vertical="center" wrapText="1"/>
      <protection/>
    </xf>
    <xf numFmtId="0" fontId="0" fillId="4" borderId="10" xfId="0" applyFill="1" applyBorder="1" applyAlignment="1">
      <alignment/>
    </xf>
    <xf numFmtId="0" fontId="36" fillId="4" borderId="10" xfId="0" applyFont="1" applyFill="1" applyBorder="1" applyAlignment="1">
      <alignment/>
    </xf>
    <xf numFmtId="14" fontId="0" fillId="4" borderId="10" xfId="0" applyNumberFormat="1" applyFill="1" applyBorder="1" applyAlignment="1">
      <alignment horizontal="right"/>
    </xf>
    <xf numFmtId="49" fontId="0" fillId="4" borderId="10" xfId="0" applyNumberFormat="1" applyFill="1" applyBorder="1" applyAlignment="1">
      <alignment horizontal="right"/>
    </xf>
    <xf numFmtId="0" fontId="0" fillId="4" borderId="10" xfId="0" applyFont="1" applyFill="1" applyBorder="1" applyAlignment="1">
      <alignment/>
    </xf>
    <xf numFmtId="0" fontId="0" fillId="7" borderId="10" xfId="0" applyFill="1" applyBorder="1" applyAlignment="1">
      <alignment/>
    </xf>
    <xf numFmtId="14" fontId="0" fillId="7" borderId="10" xfId="0" applyNumberFormat="1" applyFill="1" applyBorder="1" applyAlignment="1">
      <alignment horizontal="right"/>
    </xf>
    <xf numFmtId="49" fontId="0" fillId="7" borderId="10" xfId="0" applyNumberFormat="1" applyFill="1" applyBorder="1" applyAlignment="1">
      <alignment horizontal="right"/>
    </xf>
    <xf numFmtId="0" fontId="0" fillId="7" borderId="10" xfId="0" applyFont="1" applyFill="1" applyBorder="1" applyAlignment="1">
      <alignment/>
    </xf>
    <xf numFmtId="0" fontId="0" fillId="7" borderId="10" xfId="0" applyFill="1" applyBorder="1" applyAlignment="1">
      <alignment horizontal="left"/>
    </xf>
    <xf numFmtId="0" fontId="57" fillId="0" borderId="10" xfId="0" applyFont="1" applyBorder="1" applyAlignment="1">
      <alignment horizontal="center" vertical="center" wrapText="1"/>
    </xf>
    <xf numFmtId="0" fontId="60" fillId="4" borderId="10" xfId="0" applyNumberFormat="1" applyFont="1" applyFill="1" applyBorder="1" applyAlignment="1">
      <alignment horizontal="center" vertical="center" wrapText="1"/>
    </xf>
    <xf numFmtId="0" fontId="60" fillId="4" borderId="10" xfId="0" applyFont="1" applyFill="1" applyBorder="1" applyAlignment="1">
      <alignment horizontal="center"/>
    </xf>
    <xf numFmtId="1" fontId="60" fillId="4" borderId="10" xfId="0" applyNumberFormat="1" applyFont="1" applyFill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 wrapText="1"/>
    </xf>
    <xf numFmtId="1" fontId="60" fillId="0" borderId="0" xfId="0" applyNumberFormat="1" applyFont="1" applyBorder="1" applyAlignment="1">
      <alignment horizontal="center" vertical="center" wrapText="1"/>
    </xf>
    <xf numFmtId="0" fontId="57" fillId="0" borderId="0" xfId="0" applyFont="1" applyBorder="1" applyAlignment="1">
      <alignment/>
    </xf>
    <xf numFmtId="49" fontId="6" fillId="0" borderId="10" xfId="0" applyNumberFormat="1" applyFont="1" applyFill="1" applyBorder="1" applyAlignment="1">
      <alignment horizontal="center" vertical="center" wrapText="1"/>
    </xf>
    <xf numFmtId="49" fontId="69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2" fontId="60" fillId="0" borderId="10" xfId="0" applyNumberFormat="1" applyFont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60" fillId="0" borderId="10" xfId="0" applyNumberFormat="1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49" fontId="4" fillId="4" borderId="10" xfId="0" applyNumberFormat="1" applyFont="1" applyFill="1" applyBorder="1" applyAlignment="1">
      <alignment horizontal="center" vertical="center" wrapText="1"/>
    </xf>
    <xf numFmtId="14" fontId="60" fillId="4" borderId="10" xfId="0" applyNumberFormat="1" applyFont="1" applyFill="1" applyBorder="1" applyAlignment="1">
      <alignment horizontal="center" vertical="center" wrapText="1"/>
    </xf>
    <xf numFmtId="14" fontId="60" fillId="0" borderId="10" xfId="0" applyNumberFormat="1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/>
    </xf>
    <xf numFmtId="0" fontId="60" fillId="0" borderId="10" xfId="0" applyFont="1" applyBorder="1" applyAlignment="1">
      <alignment/>
    </xf>
    <xf numFmtId="0" fontId="60" fillId="0" borderId="0" xfId="0" applyFont="1" applyAlignment="1">
      <alignment/>
    </xf>
    <xf numFmtId="0" fontId="0" fillId="0" borderId="0" xfId="0" applyFill="1" applyAlignment="1">
      <alignment/>
    </xf>
    <xf numFmtId="0" fontId="57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49" fontId="0" fillId="7" borderId="10" xfId="0" applyNumberFormat="1" applyFont="1" applyFill="1" applyBorder="1" applyAlignment="1">
      <alignment horizontal="right"/>
    </xf>
    <xf numFmtId="0" fontId="68" fillId="0" borderId="10" xfId="0" applyFont="1" applyBorder="1" applyAlignment="1">
      <alignment horizontal="center" vertical="center" wrapText="1"/>
    </xf>
    <xf numFmtId="0" fontId="0" fillId="34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49" fontId="0" fillId="34" borderId="10" xfId="0" applyNumberFormat="1" applyFill="1" applyBorder="1" applyAlignment="1">
      <alignment horizontal="right"/>
    </xf>
    <xf numFmtId="0" fontId="0" fillId="34" borderId="11" xfId="0" applyFill="1" applyBorder="1" applyAlignment="1">
      <alignment/>
    </xf>
    <xf numFmtId="0" fontId="57" fillId="0" borderId="0" xfId="0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0" fillId="11" borderId="10" xfId="0" applyFill="1" applyBorder="1" applyAlignment="1">
      <alignment/>
    </xf>
    <xf numFmtId="0" fontId="0" fillId="11" borderId="10" xfId="0" applyFont="1" applyFill="1" applyBorder="1" applyAlignment="1">
      <alignment/>
    </xf>
    <xf numFmtId="14" fontId="0" fillId="11" borderId="10" xfId="0" applyNumberFormat="1" applyFill="1" applyBorder="1" applyAlignment="1">
      <alignment/>
    </xf>
    <xf numFmtId="0" fontId="59" fillId="0" borderId="10" xfId="0" applyFont="1" applyFill="1" applyBorder="1" applyAlignment="1">
      <alignment horizontal="center" vertical="center"/>
    </xf>
    <xf numFmtId="49" fontId="59" fillId="0" borderId="10" xfId="0" applyNumberFormat="1" applyFont="1" applyFill="1" applyBorder="1" applyAlignment="1">
      <alignment horizontal="center" vertical="center"/>
    </xf>
    <xf numFmtId="2" fontId="59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wrapText="1"/>
    </xf>
    <xf numFmtId="0" fontId="70" fillId="4" borderId="10" xfId="0" applyFont="1" applyFill="1" applyBorder="1" applyAlignment="1">
      <alignment horizontal="center" vertical="center"/>
    </xf>
    <xf numFmtId="0" fontId="70" fillId="4" borderId="10" xfId="0" applyFont="1" applyFill="1" applyBorder="1" applyAlignment="1">
      <alignment horizontal="center" vertical="center" wrapText="1"/>
    </xf>
    <xf numFmtId="0" fontId="71" fillId="4" borderId="10" xfId="0" applyFont="1" applyFill="1" applyBorder="1" applyAlignment="1">
      <alignment horizontal="center" vertical="center"/>
    </xf>
    <xf numFmtId="2" fontId="71" fillId="4" borderId="10" xfId="0" applyNumberFormat="1" applyFont="1" applyFill="1" applyBorder="1" applyAlignment="1">
      <alignment horizontal="center" vertical="center"/>
    </xf>
    <xf numFmtId="49" fontId="70" fillId="4" borderId="10" xfId="0" applyNumberFormat="1" applyFont="1" applyFill="1" applyBorder="1" applyAlignment="1">
      <alignment horizontal="center" vertical="center"/>
    </xf>
    <xf numFmtId="0" fontId="70" fillId="4" borderId="10" xfId="0" applyFont="1" applyFill="1" applyBorder="1" applyAlignment="1">
      <alignment/>
    </xf>
    <xf numFmtId="0" fontId="0" fillId="0" borderId="0" xfId="0" applyAlignment="1">
      <alignment/>
    </xf>
    <xf numFmtId="0" fontId="0" fillId="35" borderId="10" xfId="0" applyFill="1" applyBorder="1" applyAlignment="1">
      <alignment/>
    </xf>
    <xf numFmtId="0" fontId="58" fillId="0" borderId="0" xfId="0" applyFont="1" applyAlignment="1">
      <alignment horizontal="center"/>
    </xf>
    <xf numFmtId="0" fontId="58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5" xfId="0" applyFill="1" applyBorder="1" applyAlignment="1">
      <alignment/>
    </xf>
    <xf numFmtId="0" fontId="0" fillId="36" borderId="11" xfId="0" applyFill="1" applyBorder="1" applyAlignment="1">
      <alignment/>
    </xf>
    <xf numFmtId="0" fontId="0" fillId="37" borderId="12" xfId="0" applyFill="1" applyBorder="1" applyAlignment="1">
      <alignment/>
    </xf>
    <xf numFmtId="0" fontId="0" fillId="37" borderId="15" xfId="0" applyFill="1" applyBorder="1" applyAlignment="1">
      <alignment/>
    </xf>
    <xf numFmtId="0" fontId="0" fillId="37" borderId="11" xfId="0" applyFill="1" applyBorder="1" applyAlignment="1">
      <alignment/>
    </xf>
    <xf numFmtId="10" fontId="0" fillId="0" borderId="0" xfId="0" applyNumberFormat="1" applyFill="1" applyAlignment="1">
      <alignment horizontal="center"/>
    </xf>
    <xf numFmtId="0" fontId="0" fillId="17" borderId="12" xfId="0" applyFill="1" applyBorder="1" applyAlignment="1">
      <alignment/>
    </xf>
    <xf numFmtId="0" fontId="0" fillId="17" borderId="15" xfId="0" applyFill="1" applyBorder="1" applyAlignment="1">
      <alignment/>
    </xf>
    <xf numFmtId="0" fontId="0" fillId="17" borderId="11" xfId="0" applyFill="1" applyBorder="1" applyAlignment="1">
      <alignment/>
    </xf>
    <xf numFmtId="0" fontId="0" fillId="17" borderId="10" xfId="0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5" borderId="12" xfId="0" applyFill="1" applyBorder="1" applyAlignment="1">
      <alignment/>
    </xf>
    <xf numFmtId="0" fontId="0" fillId="35" borderId="15" xfId="0" applyFill="1" applyBorder="1" applyAlignment="1">
      <alignment/>
    </xf>
    <xf numFmtId="0" fontId="0" fillId="35" borderId="11" xfId="0" applyFill="1" applyBorder="1" applyAlignment="1">
      <alignment/>
    </xf>
    <xf numFmtId="10" fontId="57" fillId="35" borderId="15" xfId="0" applyNumberFormat="1" applyFont="1" applyFill="1" applyBorder="1" applyAlignment="1">
      <alignment horizontal="center"/>
    </xf>
    <xf numFmtId="10" fontId="57" fillId="36" borderId="15" xfId="0" applyNumberFormat="1" applyFont="1" applyFill="1" applyBorder="1" applyAlignment="1">
      <alignment horizontal="center"/>
    </xf>
    <xf numFmtId="10" fontId="57" fillId="37" borderId="15" xfId="0" applyNumberFormat="1" applyFont="1" applyFill="1" applyBorder="1" applyAlignment="1">
      <alignment horizontal="center"/>
    </xf>
    <xf numFmtId="10" fontId="57" fillId="17" borderId="15" xfId="0" applyNumberFormat="1" applyFont="1" applyFill="1" applyBorder="1" applyAlignment="1">
      <alignment horizontal="center"/>
    </xf>
    <xf numFmtId="0" fontId="68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vertical="center" wrapText="1"/>
    </xf>
    <xf numFmtId="0" fontId="68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left" vertical="center" wrapText="1"/>
    </xf>
    <xf numFmtId="0" fontId="60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6" fillId="0" borderId="0" xfId="0" applyFont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0" fillId="0" borderId="0" xfId="0" applyAlignment="1">
      <alignment wrapText="1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0" fillId="0" borderId="0" xfId="0" applyAlignment="1">
      <alignment/>
    </xf>
    <xf numFmtId="0" fontId="57" fillId="0" borderId="12" xfId="0" applyFont="1" applyBorder="1" applyAlignment="1">
      <alignment wrapText="1"/>
    </xf>
    <xf numFmtId="0" fontId="57" fillId="0" borderId="15" xfId="0" applyFont="1" applyBorder="1" applyAlignment="1">
      <alignment wrapText="1"/>
    </xf>
    <xf numFmtId="0" fontId="57" fillId="0" borderId="11" xfId="0" applyFont="1" applyBorder="1" applyAlignment="1">
      <alignment wrapText="1"/>
    </xf>
    <xf numFmtId="0" fontId="57" fillId="0" borderId="10" xfId="0" applyFont="1" applyBorder="1" applyAlignment="1">
      <alignment wrapText="1"/>
    </xf>
    <xf numFmtId="0" fontId="57" fillId="0" borderId="13" xfId="0" applyFont="1" applyBorder="1" applyAlignment="1">
      <alignment horizontal="center" vertical="center" wrapText="1"/>
    </xf>
    <xf numFmtId="0" fontId="57" fillId="0" borderId="24" xfId="0" applyFont="1" applyBorder="1" applyAlignment="1">
      <alignment horizontal="center" vertical="center" wrapText="1"/>
    </xf>
    <xf numFmtId="0" fontId="57" fillId="0" borderId="25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7" fillId="0" borderId="12" xfId="0" applyFont="1" applyBorder="1" applyAlignment="1">
      <alignment horizontal="center" vertical="center" wrapText="1"/>
    </xf>
    <xf numFmtId="0" fontId="57" fillId="0" borderId="15" xfId="0" applyFont="1" applyBorder="1" applyAlignment="1">
      <alignment horizontal="center" vertical="center" wrapText="1"/>
    </xf>
    <xf numFmtId="0" fontId="57" fillId="0" borderId="11" xfId="0" applyFont="1" applyBorder="1" applyAlignment="1">
      <alignment horizontal="center" vertical="center" wrapText="1"/>
    </xf>
    <xf numFmtId="0" fontId="57" fillId="0" borderId="12" xfId="0" applyFont="1" applyFill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57" fillId="0" borderId="0" xfId="0" applyFont="1" applyAlignment="1">
      <alignment horizontal="center" wrapText="1"/>
    </xf>
    <xf numFmtId="0" fontId="60" fillId="0" borderId="0" xfId="0" applyFont="1" applyAlignment="1">
      <alignment/>
    </xf>
    <xf numFmtId="0" fontId="58" fillId="0" borderId="0" xfId="0" applyFont="1" applyAlignment="1">
      <alignment horizontal="center" wrapText="1"/>
    </xf>
    <xf numFmtId="0" fontId="57" fillId="0" borderId="0" xfId="0" applyFont="1" applyAlignment="1">
      <alignment horizontal="center"/>
    </xf>
    <xf numFmtId="0" fontId="0" fillId="0" borderId="0" xfId="0" applyAlignment="1">
      <alignment/>
    </xf>
    <xf numFmtId="0" fontId="57" fillId="0" borderId="13" xfId="0" applyFont="1" applyBorder="1" applyAlignment="1">
      <alignment/>
    </xf>
    <xf numFmtId="0" fontId="57" fillId="0" borderId="24" xfId="0" applyFont="1" applyBorder="1" applyAlignment="1">
      <alignment/>
    </xf>
    <xf numFmtId="0" fontId="57" fillId="0" borderId="25" xfId="0" applyFont="1" applyBorder="1" applyAlignment="1">
      <alignment/>
    </xf>
    <xf numFmtId="0" fontId="57" fillId="0" borderId="13" xfId="0" applyFont="1" applyBorder="1" applyAlignment="1">
      <alignment vertical="top" wrapText="1"/>
    </xf>
    <xf numFmtId="0" fontId="57" fillId="0" borderId="24" xfId="0" applyFont="1" applyBorder="1" applyAlignment="1">
      <alignment vertical="top" wrapText="1"/>
    </xf>
    <xf numFmtId="0" fontId="57" fillId="0" borderId="25" xfId="0" applyFont="1" applyBorder="1" applyAlignment="1">
      <alignment vertical="top" wrapText="1"/>
    </xf>
    <xf numFmtId="0" fontId="58" fillId="0" borderId="0" xfId="0" applyFont="1" applyAlignment="1">
      <alignment wrapText="1"/>
    </xf>
    <xf numFmtId="0" fontId="58" fillId="0" borderId="12" xfId="0" applyNumberFormat="1" applyFont="1" applyBorder="1" applyAlignment="1">
      <alignment horizontal="center" vertical="center"/>
    </xf>
    <xf numFmtId="0" fontId="58" fillId="0" borderId="15" xfId="0" applyNumberFormat="1" applyFont="1" applyBorder="1" applyAlignment="1">
      <alignment horizontal="center" vertical="center"/>
    </xf>
    <xf numFmtId="0" fontId="58" fillId="0" borderId="11" xfId="0" applyNumberFormat="1" applyFont="1" applyBorder="1" applyAlignment="1">
      <alignment horizontal="center" vertical="center"/>
    </xf>
    <xf numFmtId="0" fontId="58" fillId="0" borderId="16" xfId="0" applyFont="1" applyBorder="1" applyAlignment="1">
      <alignment horizontal="center" vertical="center"/>
    </xf>
    <xf numFmtId="0" fontId="58" fillId="0" borderId="17" xfId="0" applyFont="1" applyBorder="1" applyAlignment="1">
      <alignment horizontal="center" vertical="center"/>
    </xf>
    <xf numFmtId="0" fontId="58" fillId="0" borderId="18" xfId="0" applyFont="1" applyBorder="1" applyAlignment="1">
      <alignment horizontal="center" vertical="center"/>
    </xf>
    <xf numFmtId="0" fontId="58" fillId="0" borderId="19" xfId="0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20" xfId="0" applyFont="1" applyBorder="1" applyAlignment="1">
      <alignment horizontal="center" vertical="center"/>
    </xf>
    <xf numFmtId="0" fontId="58" fillId="0" borderId="21" xfId="0" applyFont="1" applyBorder="1" applyAlignment="1">
      <alignment horizontal="center" vertical="center"/>
    </xf>
    <xf numFmtId="0" fontId="58" fillId="0" borderId="22" xfId="0" applyFont="1" applyBorder="1" applyAlignment="1">
      <alignment horizontal="center" vertical="center"/>
    </xf>
    <xf numFmtId="0" fontId="58" fillId="0" borderId="23" xfId="0" applyFont="1" applyBorder="1" applyAlignment="1">
      <alignment horizontal="center" vertical="center"/>
    </xf>
    <xf numFmtId="0" fontId="58" fillId="0" borderId="13" xfId="0" applyFont="1" applyBorder="1" applyAlignment="1">
      <alignment horizontal="center"/>
    </xf>
    <xf numFmtId="0" fontId="58" fillId="0" borderId="24" xfId="0" applyFont="1" applyBorder="1" applyAlignment="1">
      <alignment horizontal="center"/>
    </xf>
    <xf numFmtId="0" fontId="58" fillId="0" borderId="25" xfId="0" applyFont="1" applyBorder="1" applyAlignment="1">
      <alignment horizontal="center"/>
    </xf>
    <xf numFmtId="0" fontId="58" fillId="0" borderId="16" xfId="0" applyFont="1" applyBorder="1" applyAlignment="1">
      <alignment horizontal="center" vertical="center" wrapText="1"/>
    </xf>
    <xf numFmtId="0" fontId="58" fillId="0" borderId="18" xfId="0" applyFont="1" applyBorder="1" applyAlignment="1">
      <alignment horizontal="center" vertical="center" wrapText="1"/>
    </xf>
    <xf numFmtId="0" fontId="58" fillId="0" borderId="21" xfId="0" applyFont="1" applyBorder="1" applyAlignment="1">
      <alignment horizontal="center" vertical="center" wrapText="1"/>
    </xf>
    <xf numFmtId="0" fontId="58" fillId="0" borderId="23" xfId="0" applyFont="1" applyBorder="1" applyAlignment="1">
      <alignment horizontal="center" vertical="center" wrapText="1"/>
    </xf>
    <xf numFmtId="0" fontId="57" fillId="0" borderId="13" xfId="0" applyFont="1" applyFill="1" applyBorder="1" applyAlignment="1">
      <alignment/>
    </xf>
    <xf numFmtId="0" fontId="57" fillId="0" borderId="25" xfId="0" applyFont="1" applyFill="1" applyBorder="1" applyAlignment="1">
      <alignment/>
    </xf>
    <xf numFmtId="0" fontId="57" fillId="0" borderId="13" xfId="0" applyFont="1" applyBorder="1" applyAlignment="1">
      <alignment horizontal="left" vertical="top" wrapText="1"/>
    </xf>
    <xf numFmtId="0" fontId="57" fillId="0" borderId="24" xfId="0" applyFont="1" applyBorder="1" applyAlignment="1">
      <alignment horizontal="left" vertical="top" wrapText="1"/>
    </xf>
    <xf numFmtId="0" fontId="57" fillId="0" borderId="25" xfId="0" applyFont="1" applyBorder="1" applyAlignment="1">
      <alignment horizontal="left" vertical="top" wrapText="1"/>
    </xf>
    <xf numFmtId="0" fontId="0" fillId="0" borderId="13" xfId="0" applyBorder="1" applyAlignment="1">
      <alignment/>
    </xf>
    <xf numFmtId="0" fontId="0" fillId="0" borderId="25" xfId="0" applyBorder="1" applyAlignment="1">
      <alignment/>
    </xf>
    <xf numFmtId="0" fontId="57" fillId="0" borderId="13" xfId="0" applyFont="1" applyBorder="1" applyAlignment="1">
      <alignment wrapText="1"/>
    </xf>
    <xf numFmtId="0" fontId="57" fillId="0" borderId="24" xfId="0" applyFont="1" applyBorder="1" applyAlignment="1">
      <alignment wrapText="1"/>
    </xf>
    <xf numFmtId="0" fontId="57" fillId="0" borderId="25" xfId="0" applyFont="1" applyBorder="1" applyAlignment="1">
      <alignment wrapText="1"/>
    </xf>
    <xf numFmtId="0" fontId="57" fillId="0" borderId="16" xfId="0" applyFont="1" applyFill="1" applyBorder="1" applyAlignment="1">
      <alignment horizontal="left" vertical="center" wrapText="1"/>
    </xf>
    <xf numFmtId="0" fontId="57" fillId="0" borderId="17" xfId="0" applyFont="1" applyFill="1" applyBorder="1" applyAlignment="1">
      <alignment horizontal="left" vertical="center" wrapText="1"/>
    </xf>
    <xf numFmtId="0" fontId="57" fillId="0" borderId="18" xfId="0" applyFont="1" applyFill="1" applyBorder="1" applyAlignment="1">
      <alignment horizontal="left" vertical="center" wrapText="1"/>
    </xf>
    <xf numFmtId="0" fontId="57" fillId="0" borderId="19" xfId="0" applyFont="1" applyFill="1" applyBorder="1" applyAlignment="1">
      <alignment horizontal="left" vertical="center" wrapText="1"/>
    </xf>
    <xf numFmtId="0" fontId="57" fillId="0" borderId="0" xfId="0" applyFont="1" applyFill="1" applyAlignment="1">
      <alignment horizontal="left" vertical="center" wrapText="1"/>
    </xf>
    <xf numFmtId="0" fontId="57" fillId="0" borderId="20" xfId="0" applyFont="1" applyFill="1" applyBorder="1" applyAlignment="1">
      <alignment horizontal="left" vertical="center" wrapText="1"/>
    </xf>
    <xf numFmtId="0" fontId="57" fillId="0" borderId="0" xfId="0" applyFont="1" applyFill="1" applyBorder="1" applyAlignment="1">
      <alignment horizontal="left" vertical="center" wrapText="1"/>
    </xf>
    <xf numFmtId="0" fontId="57" fillId="0" borderId="21" xfId="0" applyFont="1" applyFill="1" applyBorder="1" applyAlignment="1">
      <alignment horizontal="left" vertical="center" wrapText="1"/>
    </xf>
    <xf numFmtId="0" fontId="57" fillId="0" borderId="22" xfId="0" applyFont="1" applyFill="1" applyBorder="1" applyAlignment="1">
      <alignment horizontal="left" vertical="center" wrapText="1"/>
    </xf>
    <xf numFmtId="0" fontId="57" fillId="0" borderId="23" xfId="0" applyFont="1" applyFill="1" applyBorder="1" applyAlignment="1">
      <alignment horizontal="left" vertical="center" wrapText="1"/>
    </xf>
    <xf numFmtId="0" fontId="0" fillId="0" borderId="24" xfId="0" applyBorder="1" applyAlignment="1">
      <alignment/>
    </xf>
    <xf numFmtId="0" fontId="59" fillId="0" borderId="12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0" fontId="59" fillId="0" borderId="12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9" fillId="0" borderId="13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59" fillId="0" borderId="25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/>
    </xf>
    <xf numFmtId="0" fontId="59" fillId="0" borderId="25" xfId="0" applyFont="1" applyBorder="1" applyAlignment="1">
      <alignment horizontal="center" vertical="center"/>
    </xf>
    <xf numFmtId="0" fontId="59" fillId="0" borderId="13" xfId="0" applyFont="1" applyBorder="1" applyAlignment="1">
      <alignment vertical="top" wrapText="1"/>
    </xf>
    <xf numFmtId="0" fontId="59" fillId="0" borderId="24" xfId="0" applyFont="1" applyBorder="1" applyAlignment="1">
      <alignment vertical="top" wrapText="1"/>
    </xf>
    <xf numFmtId="0" fontId="59" fillId="0" borderId="25" xfId="0" applyFont="1" applyBorder="1" applyAlignment="1">
      <alignment vertical="top" wrapText="1"/>
    </xf>
    <xf numFmtId="0" fontId="59" fillId="0" borderId="16" xfId="0" applyFont="1" applyBorder="1" applyAlignment="1">
      <alignment horizontal="center" vertical="center" wrapText="1"/>
    </xf>
    <xf numFmtId="0" fontId="59" fillId="0" borderId="17" xfId="0" applyFont="1" applyBorder="1" applyAlignment="1">
      <alignment horizontal="center" vertical="center"/>
    </xf>
    <xf numFmtId="0" fontId="59" fillId="0" borderId="18" xfId="0" applyFont="1" applyBorder="1" applyAlignment="1">
      <alignment horizontal="center" vertical="center"/>
    </xf>
    <xf numFmtId="0" fontId="61" fillId="0" borderId="21" xfId="0" applyFont="1" applyBorder="1" applyAlignment="1">
      <alignment/>
    </xf>
    <xf numFmtId="0" fontId="61" fillId="0" borderId="22" xfId="0" applyFont="1" applyBorder="1" applyAlignment="1">
      <alignment/>
    </xf>
    <xf numFmtId="0" fontId="61" fillId="0" borderId="23" xfId="0" applyFont="1" applyBorder="1" applyAlignment="1">
      <alignment/>
    </xf>
    <xf numFmtId="0" fontId="59" fillId="0" borderId="12" xfId="0" applyFont="1" applyBorder="1" applyAlignment="1">
      <alignment vertical="top" wrapText="1"/>
    </xf>
    <xf numFmtId="0" fontId="59" fillId="0" borderId="11" xfId="0" applyFont="1" applyBorder="1" applyAlignment="1">
      <alignment vertical="top" wrapText="1"/>
    </xf>
    <xf numFmtId="0" fontId="59" fillId="0" borderId="12" xfId="0" applyFont="1" applyBorder="1" applyAlignment="1">
      <alignment vertical="center" wrapText="1"/>
    </xf>
    <xf numFmtId="0" fontId="59" fillId="0" borderId="11" xfId="0" applyFont="1" applyBorder="1" applyAlignment="1">
      <alignment vertical="center" wrapText="1"/>
    </xf>
    <xf numFmtId="0" fontId="58" fillId="0" borderId="13" xfId="0" applyFont="1" applyBorder="1" applyAlignment="1">
      <alignment horizontal="center" wrapText="1"/>
    </xf>
    <xf numFmtId="0" fontId="58" fillId="0" borderId="24" xfId="0" applyFont="1" applyBorder="1" applyAlignment="1">
      <alignment horizontal="center" wrapText="1"/>
    </xf>
    <xf numFmtId="0" fontId="58" fillId="0" borderId="25" xfId="0" applyFont="1" applyBorder="1" applyAlignment="1">
      <alignment horizontal="center" wrapText="1"/>
    </xf>
    <xf numFmtId="0" fontId="71" fillId="0" borderId="13" xfId="0" applyFont="1" applyBorder="1" applyAlignment="1">
      <alignment wrapText="1"/>
    </xf>
    <xf numFmtId="0" fontId="71" fillId="0" borderId="24" xfId="0" applyFont="1" applyBorder="1" applyAlignment="1">
      <alignment wrapText="1"/>
    </xf>
    <xf numFmtId="0" fontId="71" fillId="0" borderId="25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71" fillId="0" borderId="13" xfId="0" applyFont="1" applyBorder="1" applyAlignment="1">
      <alignment vertical="top" wrapText="1"/>
    </xf>
    <xf numFmtId="0" fontId="71" fillId="0" borderId="13" xfId="0" applyFont="1" applyBorder="1" applyAlignment="1">
      <alignment/>
    </xf>
    <xf numFmtId="0" fontId="57" fillId="0" borderId="0" xfId="0" applyFont="1" applyAlignment="1">
      <alignment horizontal="center" vertical="center" wrapText="1"/>
    </xf>
    <xf numFmtId="0" fontId="68" fillId="0" borderId="0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68" fillId="0" borderId="12" xfId="0" applyFont="1" applyFill="1" applyBorder="1" applyAlignment="1">
      <alignment horizontal="center" wrapText="1"/>
    </xf>
    <xf numFmtId="0" fontId="68" fillId="0" borderId="11" xfId="0" applyFont="1" applyFill="1" applyBorder="1" applyAlignment="1">
      <alignment horizontal="center" wrapText="1"/>
    </xf>
    <xf numFmtId="0" fontId="68" fillId="0" borderId="12" xfId="0" applyFont="1" applyFill="1" applyBorder="1" applyAlignment="1">
      <alignment vertical="center" wrapText="1"/>
    </xf>
    <xf numFmtId="0" fontId="68" fillId="0" borderId="11" xfId="0" applyFont="1" applyFill="1" applyBorder="1" applyAlignment="1">
      <alignment vertical="center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vertical="center" wrapText="1"/>
    </xf>
    <xf numFmtId="0" fontId="60" fillId="0" borderId="12" xfId="0" applyFont="1" applyBorder="1" applyAlignment="1">
      <alignment horizontal="center" vertical="center" wrapText="1"/>
    </xf>
    <xf numFmtId="0" fontId="60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68" fillId="0" borderId="18" xfId="0" applyFont="1" applyFill="1" applyBorder="1" applyAlignment="1">
      <alignment horizontal="center" wrapText="1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vertical="center"/>
    </xf>
    <xf numFmtId="0" fontId="68" fillId="0" borderId="12" xfId="0" applyFont="1" applyFill="1" applyBorder="1" applyAlignment="1">
      <alignment horizontal="center" vertical="center" wrapText="1"/>
    </xf>
    <xf numFmtId="0" fontId="68" fillId="0" borderId="11" xfId="0" applyFont="1" applyFill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/>
    </xf>
    <xf numFmtId="0" fontId="57" fillId="0" borderId="24" xfId="0" applyFont="1" applyBorder="1" applyAlignment="1">
      <alignment horizontal="center" vertical="center"/>
    </xf>
    <xf numFmtId="0" fontId="57" fillId="0" borderId="25" xfId="0" applyFont="1" applyBorder="1" applyAlignment="1">
      <alignment horizontal="center" vertical="center"/>
    </xf>
    <xf numFmtId="0" fontId="57" fillId="0" borderId="13" xfId="0" applyFont="1" applyBorder="1" applyAlignment="1">
      <alignment horizontal="left"/>
    </xf>
    <xf numFmtId="0" fontId="57" fillId="0" borderId="24" xfId="0" applyFont="1" applyBorder="1" applyAlignment="1">
      <alignment horizontal="left"/>
    </xf>
    <xf numFmtId="0" fontId="57" fillId="0" borderId="25" xfId="0" applyFont="1" applyBorder="1" applyAlignment="1">
      <alignment horizontal="left"/>
    </xf>
    <xf numFmtId="0" fontId="57" fillId="0" borderId="13" xfId="0" applyFont="1" applyBorder="1" applyAlignment="1">
      <alignment horizontal="left" wrapText="1"/>
    </xf>
    <xf numFmtId="0" fontId="57" fillId="0" borderId="24" xfId="0" applyFont="1" applyBorder="1" applyAlignment="1">
      <alignment horizontal="left" wrapText="1"/>
    </xf>
    <xf numFmtId="0" fontId="57" fillId="0" borderId="25" xfId="0" applyFont="1" applyBorder="1" applyAlignment="1">
      <alignment horizontal="left" wrapText="1"/>
    </xf>
    <xf numFmtId="0" fontId="58" fillId="0" borderId="13" xfId="0" applyFont="1" applyBorder="1" applyAlignment="1">
      <alignment horizontal="left" wrapText="1"/>
    </xf>
    <xf numFmtId="0" fontId="58" fillId="0" borderId="24" xfId="0" applyFont="1" applyBorder="1" applyAlignment="1">
      <alignment horizontal="left" wrapText="1"/>
    </xf>
    <xf numFmtId="0" fontId="58" fillId="0" borderId="25" xfId="0" applyFont="1" applyBorder="1" applyAlignment="1">
      <alignment horizontal="left" wrapText="1"/>
    </xf>
    <xf numFmtId="0" fontId="58" fillId="0" borderId="13" xfId="0" applyFont="1" applyBorder="1" applyAlignment="1">
      <alignment horizontal="left"/>
    </xf>
    <xf numFmtId="0" fontId="58" fillId="0" borderId="24" xfId="0" applyFont="1" applyBorder="1" applyAlignment="1">
      <alignment horizontal="left"/>
    </xf>
    <xf numFmtId="0" fontId="58" fillId="0" borderId="25" xfId="0" applyFont="1" applyBorder="1" applyAlignment="1">
      <alignment horizontal="left"/>
    </xf>
    <xf numFmtId="0" fontId="58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  <xf numFmtId="0" fontId="57" fillId="0" borderId="12" xfId="0" applyFont="1" applyBorder="1" applyAlignment="1">
      <alignment horizontal="center" vertical="center"/>
    </xf>
    <xf numFmtId="0" fontId="57" fillId="0" borderId="15" xfId="0" applyFont="1" applyBorder="1" applyAlignment="1">
      <alignment horizontal="center" vertical="center"/>
    </xf>
    <xf numFmtId="0" fontId="57" fillId="0" borderId="11" xfId="0" applyFont="1" applyBorder="1" applyAlignment="1">
      <alignment horizontal="center" vertical="center"/>
    </xf>
    <xf numFmtId="0" fontId="0" fillId="0" borderId="0" xfId="0" applyFill="1" applyAlignment="1">
      <alignment/>
    </xf>
    <xf numFmtId="0" fontId="57" fillId="0" borderId="15" xfId="0" applyFont="1" applyFill="1" applyBorder="1" applyAlignment="1">
      <alignment horizontal="center" vertical="center" wrapText="1"/>
    </xf>
    <xf numFmtId="0" fontId="57" fillId="0" borderId="11" xfId="0" applyFont="1" applyFill="1" applyBorder="1" applyAlignment="1">
      <alignment horizontal="center" vertical="center" wrapText="1"/>
    </xf>
    <xf numFmtId="0" fontId="57" fillId="0" borderId="13" xfId="0" applyFont="1" applyFill="1" applyBorder="1" applyAlignment="1">
      <alignment horizontal="center"/>
    </xf>
    <xf numFmtId="0" fontId="57" fillId="0" borderId="24" xfId="0" applyFont="1" applyFill="1" applyBorder="1" applyAlignment="1">
      <alignment horizontal="center"/>
    </xf>
    <xf numFmtId="0" fontId="57" fillId="0" borderId="25" xfId="0" applyFont="1" applyFill="1" applyBorder="1" applyAlignment="1">
      <alignment horizontal="center"/>
    </xf>
    <xf numFmtId="0" fontId="57" fillId="0" borderId="13" xfId="0" applyFont="1" applyFill="1" applyBorder="1" applyAlignment="1">
      <alignment horizontal="center" vertical="center"/>
    </xf>
    <xf numFmtId="0" fontId="57" fillId="0" borderId="24" xfId="0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center" vertical="center"/>
    </xf>
    <xf numFmtId="0" fontId="57" fillId="0" borderId="13" xfId="0" applyFont="1" applyFill="1" applyBorder="1" applyAlignment="1">
      <alignment horizontal="center" vertical="center" wrapText="1"/>
    </xf>
    <xf numFmtId="0" fontId="57" fillId="0" borderId="24" xfId="0" applyFont="1" applyFill="1" applyBorder="1" applyAlignment="1">
      <alignment horizontal="center" vertical="center" wrapText="1"/>
    </xf>
    <xf numFmtId="0" fontId="57" fillId="0" borderId="25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57" fillId="0" borderId="16" xfId="0" applyFont="1" applyBorder="1" applyAlignment="1">
      <alignment horizontal="center" vertical="center" wrapText="1"/>
    </xf>
    <xf numFmtId="0" fontId="57" fillId="0" borderId="18" xfId="0" applyFon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68" fillId="0" borderId="12" xfId="0" applyFont="1" applyBorder="1" applyAlignment="1">
      <alignment horizontal="center" vertical="center" wrapText="1"/>
    </xf>
    <xf numFmtId="0" fontId="68" fillId="0" borderId="15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68" fillId="0" borderId="12" xfId="0" applyFont="1" applyBorder="1" applyAlignment="1">
      <alignment horizontal="center" vertical="center"/>
    </xf>
    <xf numFmtId="0" fontId="68" fillId="0" borderId="11" xfId="0" applyFont="1" applyBorder="1" applyAlignment="1">
      <alignment horizontal="center" vertical="center"/>
    </xf>
    <xf numFmtId="0" fontId="68" fillId="0" borderId="16" xfId="0" applyFont="1" applyBorder="1" applyAlignment="1">
      <alignment vertical="center" wrapText="1"/>
    </xf>
    <xf numFmtId="0" fontId="72" fillId="0" borderId="18" xfId="0" applyFont="1" applyBorder="1" applyAlignment="1">
      <alignment vertical="center" wrapText="1"/>
    </xf>
    <xf numFmtId="0" fontId="72" fillId="0" borderId="19" xfId="0" applyFont="1" applyBorder="1" applyAlignment="1">
      <alignment vertical="center" wrapText="1"/>
    </xf>
    <xf numFmtId="0" fontId="72" fillId="0" borderId="20" xfId="0" applyFont="1" applyBorder="1" applyAlignment="1">
      <alignment vertical="center" wrapText="1"/>
    </xf>
    <xf numFmtId="0" fontId="72" fillId="0" borderId="21" xfId="0" applyFont="1" applyBorder="1" applyAlignment="1">
      <alignment vertical="center" wrapText="1"/>
    </xf>
    <xf numFmtId="0" fontId="72" fillId="0" borderId="23" xfId="0" applyFont="1" applyBorder="1" applyAlignment="1">
      <alignment vertical="center" wrapText="1"/>
    </xf>
    <xf numFmtId="0" fontId="68" fillId="0" borderId="16" xfId="0" applyFont="1" applyBorder="1" applyAlignment="1">
      <alignment horizontal="left" vertical="center" wrapText="1"/>
    </xf>
    <xf numFmtId="0" fontId="72" fillId="0" borderId="18" xfId="0" applyFont="1" applyBorder="1" applyAlignment="1">
      <alignment horizontal="left" vertical="center" wrapText="1"/>
    </xf>
    <xf numFmtId="0" fontId="72" fillId="0" borderId="19" xfId="0" applyFont="1" applyBorder="1" applyAlignment="1">
      <alignment horizontal="left" vertical="center" wrapText="1"/>
    </xf>
    <xf numFmtId="0" fontId="72" fillId="0" borderId="20" xfId="0" applyFont="1" applyBorder="1" applyAlignment="1">
      <alignment horizontal="left" vertical="center" wrapText="1"/>
    </xf>
    <xf numFmtId="0" fontId="72" fillId="0" borderId="21" xfId="0" applyFont="1" applyBorder="1" applyAlignment="1">
      <alignment horizontal="left" vertical="center" wrapText="1"/>
    </xf>
    <xf numFmtId="0" fontId="72" fillId="0" borderId="23" xfId="0" applyFont="1" applyBorder="1" applyAlignment="1">
      <alignment horizontal="left" vertical="center" wrapText="1"/>
    </xf>
    <xf numFmtId="0" fontId="72" fillId="0" borderId="17" xfId="0" applyFont="1" applyBorder="1" applyAlignment="1">
      <alignment vertical="center" wrapText="1"/>
    </xf>
    <xf numFmtId="0" fontId="72" fillId="0" borderId="0" xfId="0" applyFont="1" applyAlignment="1">
      <alignment vertical="center" wrapText="1"/>
    </xf>
    <xf numFmtId="0" fontId="72" fillId="0" borderId="22" xfId="0" applyFont="1" applyBorder="1" applyAlignment="1">
      <alignment vertical="center" wrapText="1"/>
    </xf>
    <xf numFmtId="0" fontId="72" fillId="0" borderId="17" xfId="0" applyFont="1" applyBorder="1" applyAlignment="1">
      <alignment horizontal="left" vertical="center" wrapText="1"/>
    </xf>
    <xf numFmtId="0" fontId="72" fillId="0" borderId="0" xfId="0" applyFont="1" applyBorder="1" applyAlignment="1">
      <alignment horizontal="left" vertical="center" wrapText="1"/>
    </xf>
    <xf numFmtId="0" fontId="72" fillId="0" borderId="22" xfId="0" applyFont="1" applyBorder="1" applyAlignment="1">
      <alignment horizontal="left" vertical="center" wrapText="1"/>
    </xf>
    <xf numFmtId="0" fontId="59" fillId="0" borderId="13" xfId="0" applyFont="1" applyBorder="1" applyAlignment="1">
      <alignment horizontal="center" vertical="center"/>
    </xf>
    <xf numFmtId="0" fontId="59" fillId="0" borderId="15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59" fillId="0" borderId="0" xfId="0" applyFont="1" applyBorder="1" applyAlignment="1">
      <alignment horizontal="center" vertical="center" wrapText="1"/>
    </xf>
    <xf numFmtId="0" fontId="59" fillId="0" borderId="20" xfId="0" applyFont="1" applyBorder="1" applyAlignment="1">
      <alignment horizontal="center" vertical="center" wrapText="1"/>
    </xf>
    <xf numFmtId="0" fontId="59" fillId="0" borderId="0" xfId="0" applyFont="1" applyBorder="1" applyAlignment="1">
      <alignment horizontal="center" vertical="center"/>
    </xf>
    <xf numFmtId="0" fontId="59" fillId="0" borderId="20" xfId="0" applyFont="1" applyBorder="1" applyAlignment="1">
      <alignment horizontal="center" vertical="center"/>
    </xf>
    <xf numFmtId="10" fontId="57" fillId="35" borderId="12" xfId="0" applyNumberFormat="1" applyFont="1" applyFill="1" applyBorder="1" applyAlignment="1">
      <alignment horizontal="center" vertical="center"/>
    </xf>
    <xf numFmtId="0" fontId="57" fillId="35" borderId="15" xfId="0" applyFont="1" applyFill="1" applyBorder="1" applyAlignment="1">
      <alignment horizontal="center" vertical="center"/>
    </xf>
    <xf numFmtId="0" fontId="57" fillId="35" borderId="11" xfId="0" applyFont="1" applyFill="1" applyBorder="1" applyAlignment="1">
      <alignment horizontal="center" vertical="center"/>
    </xf>
    <xf numFmtId="0" fontId="59" fillId="0" borderId="0" xfId="0" applyFont="1" applyBorder="1" applyAlignment="1">
      <alignment horizontal="center" wrapText="1"/>
    </xf>
    <xf numFmtId="0" fontId="59" fillId="0" borderId="20" xfId="0" applyFont="1" applyBorder="1" applyAlignment="1">
      <alignment horizontal="center" wrapText="1"/>
    </xf>
    <xf numFmtId="0" fontId="71" fillId="0" borderId="0" xfId="0" applyFont="1" applyAlignment="1">
      <alignment horizontal="center" wrapText="1"/>
    </xf>
    <xf numFmtId="0" fontId="71" fillId="0" borderId="0" xfId="0" applyFont="1" applyAlignment="1">
      <alignment horizontal="center"/>
    </xf>
    <xf numFmtId="49" fontId="58" fillId="0" borderId="0" xfId="0" applyNumberFormat="1" applyFont="1" applyAlignment="1">
      <alignment horizontal="left" wrapText="1"/>
    </xf>
    <xf numFmtId="0" fontId="57" fillId="0" borderId="12" xfId="0" applyFont="1" applyBorder="1" applyAlignment="1">
      <alignment vertical="center" textRotation="90"/>
    </xf>
    <xf numFmtId="0" fontId="57" fillId="0" borderId="11" xfId="0" applyFont="1" applyBorder="1" applyAlignment="1">
      <alignment vertical="center" textRotation="90"/>
    </xf>
    <xf numFmtId="0" fontId="57" fillId="0" borderId="12" xfId="0" applyFont="1" applyBorder="1" applyAlignment="1">
      <alignment horizontal="center" vertical="center" textRotation="90" wrapText="1"/>
    </xf>
    <xf numFmtId="0" fontId="57" fillId="0" borderId="11" xfId="0" applyFont="1" applyBorder="1" applyAlignment="1">
      <alignment horizontal="center" vertical="center" textRotation="90" wrapText="1"/>
    </xf>
    <xf numFmtId="0" fontId="0" fillId="0" borderId="12" xfId="0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35" borderId="13" xfId="0" applyFill="1" applyBorder="1" applyAlignment="1">
      <alignment/>
    </xf>
    <xf numFmtId="0" fontId="0" fillId="0" borderId="12" xfId="0" applyFill="1" applyBorder="1" applyAlignment="1">
      <alignment wrapText="1"/>
    </xf>
    <xf numFmtId="0" fontId="0" fillId="0" borderId="15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/>
    </xf>
    <xf numFmtId="0" fontId="0" fillId="0" borderId="15" xfId="0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://electronet.ucoz.ru/&quot;&#1055;&#1086;&#1090;&#1088;&#1077;&#1073;&#1080;&#1090;&#1077;&#1083;&#1103;&#1084;-&#1089;&#1090;&#1072;&#1085;&#1076;&#1072;&#1088;&#1090;%20&#1088;&#1072;&#1089;&#1082;&#1088;&#1099;&#1090;&#1080;&#1103;%20&#1080;&#1085;&#1092;&#1086;&#1088;&#1084;&#1072;&#1094;&#1080;&#1080;-2019%20&#1075;&#1086;&#1076;-%20&#1087;.11" TargetMode="Externa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C2:S25"/>
  <sheetViews>
    <sheetView zoomScalePageLayoutView="0" workbookViewId="0" topLeftCell="A1">
      <selection activeCell="J26" sqref="J26"/>
    </sheetView>
  </sheetViews>
  <sheetFormatPr defaultColWidth="9.140625" defaultRowHeight="15"/>
  <cols>
    <col min="8" max="9" width="8.8515625" style="0" customWidth="1"/>
  </cols>
  <sheetData>
    <row r="2" spans="6:19" ht="15.75">
      <c r="F2" s="203" t="s">
        <v>762</v>
      </c>
      <c r="G2" s="203"/>
      <c r="H2" s="203"/>
      <c r="I2" s="204"/>
      <c r="P2" s="68"/>
      <c r="Q2" s="68"/>
      <c r="R2" s="68"/>
      <c r="S2" s="68"/>
    </row>
    <row r="3" spans="6:19" ht="15.75">
      <c r="F3" s="203"/>
      <c r="G3" s="203"/>
      <c r="H3" s="203"/>
      <c r="I3" s="204"/>
      <c r="P3" s="68"/>
      <c r="Q3" s="68"/>
      <c r="R3" s="68"/>
      <c r="S3" s="68"/>
    </row>
    <row r="4" spans="6:19" ht="15.75">
      <c r="F4" s="203"/>
      <c r="G4" s="203"/>
      <c r="H4" s="203"/>
      <c r="I4" s="204"/>
      <c r="P4" s="68"/>
      <c r="Q4" s="68"/>
      <c r="R4" s="68"/>
      <c r="S4" s="68"/>
    </row>
    <row r="5" spans="6:19" ht="15.75">
      <c r="F5" s="203"/>
      <c r="G5" s="203"/>
      <c r="H5" s="203"/>
      <c r="I5" s="204"/>
      <c r="P5" s="68"/>
      <c r="Q5" s="68"/>
      <c r="R5" s="68"/>
      <c r="S5" s="68"/>
    </row>
    <row r="6" spans="6:19" ht="15.75">
      <c r="F6" s="203"/>
      <c r="G6" s="203"/>
      <c r="H6" s="203"/>
      <c r="I6" s="204"/>
      <c r="P6" s="68"/>
      <c r="Q6" s="68"/>
      <c r="R6" s="68"/>
      <c r="S6" s="68"/>
    </row>
    <row r="7" spans="6:19" ht="15.75">
      <c r="F7" s="203"/>
      <c r="G7" s="203"/>
      <c r="H7" s="203"/>
      <c r="I7" s="204"/>
      <c r="P7" s="68"/>
      <c r="Q7" s="68"/>
      <c r="R7" s="68"/>
      <c r="S7" s="68"/>
    </row>
    <row r="8" spans="6:19" ht="15.75">
      <c r="F8" s="203"/>
      <c r="G8" s="203"/>
      <c r="H8" s="203"/>
      <c r="I8" s="204"/>
      <c r="P8" s="68"/>
      <c r="Q8" s="68"/>
      <c r="R8" s="68"/>
      <c r="S8" s="68"/>
    </row>
    <row r="12" spans="3:15" ht="14.25" customHeight="1">
      <c r="C12" s="203" t="s">
        <v>800</v>
      </c>
      <c r="D12" s="203"/>
      <c r="E12" s="203"/>
      <c r="F12" s="203"/>
      <c r="G12" s="205"/>
      <c r="H12" s="6"/>
      <c r="I12" s="6"/>
      <c r="J12" s="6"/>
      <c r="K12" s="6"/>
      <c r="L12" s="6"/>
      <c r="M12" s="6"/>
      <c r="N12" s="6"/>
      <c r="O12" s="6"/>
    </row>
    <row r="13" spans="3:15" ht="14.25" customHeight="1">
      <c r="C13" s="203"/>
      <c r="D13" s="203"/>
      <c r="E13" s="203"/>
      <c r="F13" s="203"/>
      <c r="G13" s="205"/>
      <c r="H13" s="6"/>
      <c r="I13" s="6"/>
      <c r="J13" s="6"/>
      <c r="K13" s="6"/>
      <c r="L13" s="6"/>
      <c r="M13" s="6"/>
      <c r="N13" s="6"/>
      <c r="O13" s="6"/>
    </row>
    <row r="14" spans="3:15" ht="14.25" customHeight="1">
      <c r="C14" s="203"/>
      <c r="D14" s="203"/>
      <c r="E14" s="203"/>
      <c r="F14" s="203"/>
      <c r="G14" s="205"/>
      <c r="H14" s="6"/>
      <c r="I14" s="6"/>
      <c r="J14" s="6"/>
      <c r="K14" s="6"/>
      <c r="L14" s="6"/>
      <c r="M14" s="6"/>
      <c r="N14" s="6"/>
      <c r="O14" s="6"/>
    </row>
    <row r="15" spans="3:15" ht="14.25" customHeight="1">
      <c r="C15" s="203"/>
      <c r="D15" s="203"/>
      <c r="E15" s="203"/>
      <c r="F15" s="203"/>
      <c r="G15" s="205"/>
      <c r="H15" s="6"/>
      <c r="I15" s="6"/>
      <c r="J15" s="6"/>
      <c r="K15" s="6"/>
      <c r="L15" s="6"/>
      <c r="M15" s="6"/>
      <c r="N15" s="6"/>
      <c r="O15" s="6"/>
    </row>
    <row r="16" spans="3:15" ht="14.25" customHeight="1">
      <c r="C16" s="203"/>
      <c r="D16" s="203"/>
      <c r="E16" s="203"/>
      <c r="F16" s="203"/>
      <c r="G16" s="205"/>
      <c r="H16" s="6"/>
      <c r="I16" s="6"/>
      <c r="J16" s="6"/>
      <c r="K16" s="6"/>
      <c r="L16" s="6"/>
      <c r="M16" s="6"/>
      <c r="N16" s="6"/>
      <c r="O16" s="6"/>
    </row>
    <row r="17" spans="3:15" ht="14.25" customHeight="1">
      <c r="C17" s="203"/>
      <c r="D17" s="203"/>
      <c r="E17" s="203"/>
      <c r="F17" s="203"/>
      <c r="G17" s="205"/>
      <c r="H17" s="6"/>
      <c r="I17" s="6"/>
      <c r="J17" s="6"/>
      <c r="K17" s="6"/>
      <c r="L17" s="6"/>
      <c r="M17" s="6"/>
      <c r="N17" s="6"/>
      <c r="O17" s="6"/>
    </row>
    <row r="18" spans="3:15" ht="14.25" customHeight="1">
      <c r="C18" s="203"/>
      <c r="D18" s="203"/>
      <c r="E18" s="203"/>
      <c r="F18" s="203"/>
      <c r="G18" s="205"/>
      <c r="H18" s="6"/>
      <c r="I18" s="6"/>
      <c r="J18" s="6"/>
      <c r="K18" s="6"/>
      <c r="L18" s="6"/>
      <c r="M18" s="6"/>
      <c r="N18" s="6"/>
      <c r="O18" s="6"/>
    </row>
    <row r="19" spans="3:15" ht="14.25" customHeight="1">
      <c r="C19" s="203"/>
      <c r="D19" s="203"/>
      <c r="E19" s="203"/>
      <c r="F19" s="203"/>
      <c r="G19" s="205"/>
      <c r="H19" s="6"/>
      <c r="I19" s="6"/>
      <c r="J19" s="6"/>
      <c r="K19" s="6"/>
      <c r="L19" s="6"/>
      <c r="M19" s="6"/>
      <c r="N19" s="6"/>
      <c r="O19" s="6"/>
    </row>
    <row r="20" spans="3:15" ht="14.25" customHeight="1">
      <c r="C20" s="203"/>
      <c r="D20" s="203"/>
      <c r="E20" s="203"/>
      <c r="F20" s="203"/>
      <c r="G20" s="205"/>
      <c r="H20" s="6"/>
      <c r="I20" s="6"/>
      <c r="J20" s="6"/>
      <c r="K20" s="6"/>
      <c r="L20" s="6"/>
      <c r="M20" s="6"/>
      <c r="N20" s="6"/>
      <c r="O20" s="6"/>
    </row>
    <row r="21" spans="3:7" ht="15">
      <c r="C21" s="203"/>
      <c r="D21" s="203"/>
      <c r="E21" s="203"/>
      <c r="F21" s="203"/>
      <c r="G21" s="205"/>
    </row>
    <row r="22" spans="3:7" ht="15">
      <c r="C22" s="203"/>
      <c r="D22" s="203"/>
      <c r="E22" s="203"/>
      <c r="F22" s="203"/>
      <c r="G22" s="205"/>
    </row>
    <row r="23" spans="3:7" ht="15">
      <c r="C23" s="205"/>
      <c r="D23" s="205"/>
      <c r="E23" s="205"/>
      <c r="F23" s="205"/>
      <c r="G23" s="205"/>
    </row>
    <row r="24" spans="3:7" ht="15">
      <c r="C24" s="205"/>
      <c r="D24" s="205"/>
      <c r="E24" s="205"/>
      <c r="F24" s="205"/>
      <c r="G24" s="205"/>
    </row>
    <row r="25" spans="3:7" ht="15">
      <c r="C25" s="205"/>
      <c r="D25" s="205"/>
      <c r="E25" s="205"/>
      <c r="F25" s="205"/>
      <c r="G25" s="205"/>
    </row>
  </sheetData>
  <sheetProtection/>
  <mergeCells count="2">
    <mergeCell ref="F2:I8"/>
    <mergeCell ref="C12:G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3:L159"/>
  <sheetViews>
    <sheetView view="pageBreakPreview" zoomScale="115" zoomScaleNormal="110" zoomScaleSheetLayoutView="115" zoomScalePageLayoutView="0" workbookViewId="0" topLeftCell="A1">
      <selection activeCell="J152" sqref="I152:J152"/>
    </sheetView>
  </sheetViews>
  <sheetFormatPr defaultColWidth="9.140625" defaultRowHeight="15"/>
  <cols>
    <col min="1" max="1" width="4.7109375" style="0" customWidth="1"/>
    <col min="2" max="2" width="9.7109375" style="0" customWidth="1"/>
    <col min="3" max="3" width="34.57421875" style="0" customWidth="1"/>
    <col min="4" max="4" width="13.140625" style="0" customWidth="1"/>
    <col min="5" max="5" width="16.00390625" style="0" customWidth="1"/>
    <col min="6" max="6" width="15.7109375" style="0" customWidth="1"/>
  </cols>
  <sheetData>
    <row r="3" spans="1:12" ht="24" customHeight="1">
      <c r="A3" s="226" t="s">
        <v>817</v>
      </c>
      <c r="B3" s="208"/>
      <c r="C3" s="208"/>
      <c r="D3" s="208"/>
      <c r="E3" s="208"/>
      <c r="F3" s="208"/>
      <c r="G3" s="35"/>
      <c r="H3" s="35"/>
      <c r="I3" s="35"/>
      <c r="J3" s="35"/>
      <c r="K3" s="35"/>
      <c r="L3" s="35"/>
    </row>
    <row r="5" spans="1:12" ht="42" customHeight="1">
      <c r="A5" s="226" t="s">
        <v>148</v>
      </c>
      <c r="B5" s="208"/>
      <c r="C5" s="208"/>
      <c r="D5" s="208"/>
      <c r="E5" s="208"/>
      <c r="F5" s="208"/>
      <c r="G5" s="36"/>
      <c r="H5" s="36"/>
      <c r="I5" s="36"/>
      <c r="J5" s="36"/>
      <c r="K5" s="36"/>
      <c r="L5" s="36"/>
    </row>
    <row r="7" spans="1:6" ht="27.75" customHeight="1">
      <c r="A7" s="318" t="s">
        <v>495</v>
      </c>
      <c r="B7" s="318" t="s">
        <v>344</v>
      </c>
      <c r="C7" s="318" t="s">
        <v>345</v>
      </c>
      <c r="D7" s="318" t="s">
        <v>346</v>
      </c>
      <c r="E7" s="318" t="s">
        <v>347</v>
      </c>
      <c r="F7" s="318" t="s">
        <v>493</v>
      </c>
    </row>
    <row r="8" spans="1:6" ht="57" customHeight="1">
      <c r="A8" s="319"/>
      <c r="B8" s="319"/>
      <c r="C8" s="319"/>
      <c r="D8" s="319"/>
      <c r="E8" s="319"/>
      <c r="F8" s="319"/>
    </row>
    <row r="9" spans="1:6" ht="15">
      <c r="A9" s="312" t="s">
        <v>107</v>
      </c>
      <c r="B9" s="312">
        <v>1</v>
      </c>
      <c r="C9" s="314" t="s">
        <v>418</v>
      </c>
      <c r="D9" s="98">
        <v>250</v>
      </c>
      <c r="E9" s="98">
        <v>10</v>
      </c>
      <c r="F9" s="98" t="s">
        <v>494</v>
      </c>
    </row>
    <row r="10" spans="1:6" ht="15">
      <c r="A10" s="316"/>
      <c r="B10" s="316"/>
      <c r="C10" s="317"/>
      <c r="D10" s="98">
        <v>400</v>
      </c>
      <c r="E10" s="98">
        <v>10</v>
      </c>
      <c r="F10" s="98" t="s">
        <v>494</v>
      </c>
    </row>
    <row r="11" spans="1:6" ht="15">
      <c r="A11" s="312" t="s">
        <v>117</v>
      </c>
      <c r="B11" s="312">
        <v>2</v>
      </c>
      <c r="C11" s="314" t="s">
        <v>419</v>
      </c>
      <c r="D11" s="98">
        <v>400</v>
      </c>
      <c r="E11" s="98">
        <v>0</v>
      </c>
      <c r="F11" s="98" t="s">
        <v>494</v>
      </c>
    </row>
    <row r="12" spans="1:6" ht="15">
      <c r="A12" s="316"/>
      <c r="B12" s="316"/>
      <c r="C12" s="317"/>
      <c r="D12" s="98">
        <v>630</v>
      </c>
      <c r="E12" s="98">
        <v>0</v>
      </c>
      <c r="F12" s="98" t="s">
        <v>494</v>
      </c>
    </row>
    <row r="13" spans="1:6" ht="15">
      <c r="A13" s="100" t="s">
        <v>123</v>
      </c>
      <c r="B13" s="100">
        <v>3</v>
      </c>
      <c r="C13" s="99" t="s">
        <v>420</v>
      </c>
      <c r="D13" s="98">
        <v>160</v>
      </c>
      <c r="E13" s="98">
        <v>20</v>
      </c>
      <c r="F13" s="98" t="s">
        <v>494</v>
      </c>
    </row>
    <row r="14" spans="1:6" ht="15">
      <c r="A14" s="100" t="s">
        <v>128</v>
      </c>
      <c r="B14" s="100">
        <v>4</v>
      </c>
      <c r="C14" s="99" t="s">
        <v>421</v>
      </c>
      <c r="D14" s="98">
        <v>315</v>
      </c>
      <c r="E14" s="98">
        <v>0</v>
      </c>
      <c r="F14" s="98" t="s">
        <v>494</v>
      </c>
    </row>
    <row r="15" spans="1:6" ht="15">
      <c r="A15" s="312" t="s">
        <v>135</v>
      </c>
      <c r="B15" s="312">
        <v>5</v>
      </c>
      <c r="C15" s="314" t="s">
        <v>422</v>
      </c>
      <c r="D15" s="98">
        <v>250</v>
      </c>
      <c r="E15" s="98">
        <v>20</v>
      </c>
      <c r="F15" s="98" t="s">
        <v>494</v>
      </c>
    </row>
    <row r="16" spans="1:6" ht="15">
      <c r="A16" s="313"/>
      <c r="B16" s="313"/>
      <c r="C16" s="315"/>
      <c r="D16" s="98">
        <v>315</v>
      </c>
      <c r="E16" s="98">
        <v>50</v>
      </c>
      <c r="F16" s="98" t="s">
        <v>494</v>
      </c>
    </row>
    <row r="17" spans="1:6" ht="15">
      <c r="A17" s="100" t="s">
        <v>331</v>
      </c>
      <c r="B17" s="100" t="s">
        <v>505</v>
      </c>
      <c r="C17" s="99" t="s">
        <v>423</v>
      </c>
      <c r="D17" s="98">
        <v>250</v>
      </c>
      <c r="E17" s="98">
        <v>25</v>
      </c>
      <c r="F17" s="98" t="s">
        <v>494</v>
      </c>
    </row>
    <row r="18" spans="1:6" ht="15">
      <c r="A18" s="100" t="s">
        <v>332</v>
      </c>
      <c r="B18" s="100" t="s">
        <v>517</v>
      </c>
      <c r="C18" s="99" t="s">
        <v>424</v>
      </c>
      <c r="D18" s="98">
        <v>250</v>
      </c>
      <c r="E18" s="98">
        <v>0</v>
      </c>
      <c r="F18" s="98" t="s">
        <v>494</v>
      </c>
    </row>
    <row r="19" spans="1:6" ht="15">
      <c r="A19" s="100" t="s">
        <v>333</v>
      </c>
      <c r="B19" s="100" t="s">
        <v>507</v>
      </c>
      <c r="C19" s="99" t="s">
        <v>425</v>
      </c>
      <c r="D19" s="98">
        <v>160</v>
      </c>
      <c r="E19" s="98">
        <v>10</v>
      </c>
      <c r="F19" s="98" t="s">
        <v>494</v>
      </c>
    </row>
    <row r="20" spans="1:6" ht="15">
      <c r="A20" s="100" t="s">
        <v>334</v>
      </c>
      <c r="B20" s="100">
        <v>9</v>
      </c>
      <c r="C20" s="99" t="s">
        <v>424</v>
      </c>
      <c r="D20" s="98">
        <v>400</v>
      </c>
      <c r="E20" s="98">
        <v>0</v>
      </c>
      <c r="F20" s="98" t="s">
        <v>494</v>
      </c>
    </row>
    <row r="21" spans="1:6" ht="15">
      <c r="A21" s="312" t="s">
        <v>336</v>
      </c>
      <c r="B21" s="312">
        <v>10</v>
      </c>
      <c r="C21" s="314" t="s">
        <v>421</v>
      </c>
      <c r="D21" s="98">
        <v>400</v>
      </c>
      <c r="E21" s="98">
        <v>119</v>
      </c>
      <c r="F21" s="98" t="s">
        <v>494</v>
      </c>
    </row>
    <row r="22" spans="1:6" ht="15">
      <c r="A22" s="313"/>
      <c r="B22" s="313"/>
      <c r="C22" s="315"/>
      <c r="D22" s="98">
        <v>630</v>
      </c>
      <c r="E22" s="98">
        <v>25</v>
      </c>
      <c r="F22" s="98" t="s">
        <v>494</v>
      </c>
    </row>
    <row r="23" spans="1:6" ht="15">
      <c r="A23" s="100" t="s">
        <v>338</v>
      </c>
      <c r="B23" s="100">
        <v>11</v>
      </c>
      <c r="C23" s="99" t="s">
        <v>426</v>
      </c>
      <c r="D23" s="98">
        <v>315</v>
      </c>
      <c r="E23" s="98">
        <v>0</v>
      </c>
      <c r="F23" s="98" t="s">
        <v>494</v>
      </c>
    </row>
    <row r="24" spans="1:6" ht="15">
      <c r="A24" s="312" t="s">
        <v>348</v>
      </c>
      <c r="B24" s="312">
        <v>12</v>
      </c>
      <c r="C24" s="314" t="s">
        <v>427</v>
      </c>
      <c r="D24" s="98">
        <v>400</v>
      </c>
      <c r="E24" s="98">
        <v>100</v>
      </c>
      <c r="F24" s="98" t="s">
        <v>494</v>
      </c>
    </row>
    <row r="25" spans="1:6" ht="15">
      <c r="A25" s="313"/>
      <c r="B25" s="313"/>
      <c r="C25" s="315"/>
      <c r="D25" s="98">
        <v>630</v>
      </c>
      <c r="E25" s="98">
        <v>100</v>
      </c>
      <c r="F25" s="98" t="s">
        <v>494</v>
      </c>
    </row>
    <row r="26" spans="1:6" ht="15">
      <c r="A26" s="100" t="s">
        <v>349</v>
      </c>
      <c r="B26" s="100">
        <v>13</v>
      </c>
      <c r="C26" s="99" t="s">
        <v>428</v>
      </c>
      <c r="D26" s="98">
        <v>400</v>
      </c>
      <c r="E26" s="98">
        <v>105</v>
      </c>
      <c r="F26" s="98" t="s">
        <v>494</v>
      </c>
    </row>
    <row r="27" spans="1:6" ht="15">
      <c r="A27" s="100" t="s">
        <v>350</v>
      </c>
      <c r="B27" s="100">
        <v>14</v>
      </c>
      <c r="C27" s="99" t="s">
        <v>429</v>
      </c>
      <c r="D27" s="98">
        <v>250</v>
      </c>
      <c r="E27" s="98">
        <v>15</v>
      </c>
      <c r="F27" s="98" t="s">
        <v>494</v>
      </c>
    </row>
    <row r="28" spans="1:6" ht="15">
      <c r="A28" s="100" t="s">
        <v>351</v>
      </c>
      <c r="B28" s="100">
        <v>15</v>
      </c>
      <c r="C28" s="99" t="s">
        <v>430</v>
      </c>
      <c r="D28" s="98">
        <v>160</v>
      </c>
      <c r="E28" s="98">
        <v>15</v>
      </c>
      <c r="F28" s="98" t="s">
        <v>494</v>
      </c>
    </row>
    <row r="29" spans="1:6" ht="15">
      <c r="A29" s="100" t="s">
        <v>352</v>
      </c>
      <c r="B29" s="100">
        <v>16</v>
      </c>
      <c r="C29" s="99" t="s">
        <v>431</v>
      </c>
      <c r="D29" s="98">
        <v>180</v>
      </c>
      <c r="E29" s="98">
        <v>30</v>
      </c>
      <c r="F29" s="98" t="s">
        <v>494</v>
      </c>
    </row>
    <row r="30" spans="1:6" ht="15">
      <c r="A30" s="312" t="s">
        <v>353</v>
      </c>
      <c r="B30" s="312">
        <v>17</v>
      </c>
      <c r="C30" s="314" t="s">
        <v>421</v>
      </c>
      <c r="D30" s="98">
        <v>250</v>
      </c>
      <c r="E30" s="98">
        <v>0</v>
      </c>
      <c r="F30" s="98" t="s">
        <v>494</v>
      </c>
    </row>
    <row r="31" spans="1:6" ht="15">
      <c r="A31" s="313"/>
      <c r="B31" s="313"/>
      <c r="C31" s="315"/>
      <c r="D31" s="98">
        <v>250</v>
      </c>
      <c r="E31" s="98">
        <v>80</v>
      </c>
      <c r="F31" s="98" t="s">
        <v>494</v>
      </c>
    </row>
    <row r="32" spans="1:6" ht="15">
      <c r="A32" s="100" t="s">
        <v>354</v>
      </c>
      <c r="B32" s="100">
        <v>18</v>
      </c>
      <c r="C32" s="99" t="s">
        <v>432</v>
      </c>
      <c r="D32" s="98">
        <v>315</v>
      </c>
      <c r="E32" s="98">
        <v>35</v>
      </c>
      <c r="F32" s="98" t="s">
        <v>494</v>
      </c>
    </row>
    <row r="33" spans="1:6" ht="15">
      <c r="A33" s="312" t="s">
        <v>355</v>
      </c>
      <c r="B33" s="312">
        <v>19</v>
      </c>
      <c r="C33" s="314" t="s">
        <v>433</v>
      </c>
      <c r="D33" s="98">
        <v>400</v>
      </c>
      <c r="E33" s="98">
        <v>0</v>
      </c>
      <c r="F33" s="98" t="s">
        <v>494</v>
      </c>
    </row>
    <row r="34" spans="1:6" ht="15">
      <c r="A34" s="313"/>
      <c r="B34" s="313"/>
      <c r="C34" s="315"/>
      <c r="D34" s="98">
        <v>400</v>
      </c>
      <c r="E34" s="98">
        <v>30</v>
      </c>
      <c r="F34" s="98" t="s">
        <v>494</v>
      </c>
    </row>
    <row r="35" spans="1:6" ht="15">
      <c r="A35" s="312" t="s">
        <v>356</v>
      </c>
      <c r="B35" s="312">
        <v>20</v>
      </c>
      <c r="C35" s="314" t="s">
        <v>434</v>
      </c>
      <c r="D35" s="98">
        <v>400</v>
      </c>
      <c r="E35" s="98">
        <v>0</v>
      </c>
      <c r="F35" s="98" t="s">
        <v>494</v>
      </c>
    </row>
    <row r="36" spans="1:6" ht="15">
      <c r="A36" s="313"/>
      <c r="B36" s="313"/>
      <c r="C36" s="315"/>
      <c r="D36" s="98">
        <v>315</v>
      </c>
      <c r="E36" s="98">
        <v>0</v>
      </c>
      <c r="F36" s="98" t="s">
        <v>494</v>
      </c>
    </row>
    <row r="37" spans="1:6" ht="15">
      <c r="A37" s="312" t="s">
        <v>357</v>
      </c>
      <c r="B37" s="312">
        <v>21</v>
      </c>
      <c r="C37" s="314" t="s">
        <v>435</v>
      </c>
      <c r="D37" s="98">
        <v>250</v>
      </c>
      <c r="E37" s="98">
        <v>40</v>
      </c>
      <c r="F37" s="98" t="s">
        <v>494</v>
      </c>
    </row>
    <row r="38" spans="1:6" ht="15">
      <c r="A38" s="313"/>
      <c r="B38" s="313"/>
      <c r="C38" s="315"/>
      <c r="D38" s="98">
        <v>250</v>
      </c>
      <c r="E38" s="98">
        <v>40</v>
      </c>
      <c r="F38" s="98" t="s">
        <v>494</v>
      </c>
    </row>
    <row r="39" spans="1:6" ht="15">
      <c r="A39" s="100" t="s">
        <v>358</v>
      </c>
      <c r="B39" s="100">
        <v>22</v>
      </c>
      <c r="C39" s="102" t="s">
        <v>436</v>
      </c>
      <c r="D39" s="98">
        <v>200</v>
      </c>
      <c r="E39" s="98">
        <v>15</v>
      </c>
      <c r="F39" s="98" t="s">
        <v>494</v>
      </c>
    </row>
    <row r="40" spans="1:6" ht="15">
      <c r="A40" s="312" t="s">
        <v>359</v>
      </c>
      <c r="B40" s="312">
        <v>23</v>
      </c>
      <c r="C40" s="314" t="s">
        <v>437</v>
      </c>
      <c r="D40" s="98">
        <v>180</v>
      </c>
      <c r="E40" s="98">
        <v>30</v>
      </c>
      <c r="F40" s="98" t="s">
        <v>494</v>
      </c>
    </row>
    <row r="41" spans="1:6" ht="15">
      <c r="A41" s="313"/>
      <c r="B41" s="313"/>
      <c r="C41" s="315"/>
      <c r="D41" s="98">
        <v>250</v>
      </c>
      <c r="E41" s="98">
        <v>20</v>
      </c>
      <c r="F41" s="98" t="s">
        <v>494</v>
      </c>
    </row>
    <row r="42" spans="1:6" ht="15">
      <c r="A42" s="100" t="s">
        <v>360</v>
      </c>
      <c r="B42" s="100">
        <v>24</v>
      </c>
      <c r="C42" s="99" t="s">
        <v>438</v>
      </c>
      <c r="D42" s="98">
        <v>250</v>
      </c>
      <c r="E42" s="98">
        <v>10</v>
      </c>
      <c r="F42" s="98" t="s">
        <v>494</v>
      </c>
    </row>
    <row r="43" spans="1:6" ht="15">
      <c r="A43" s="100" t="s">
        <v>361</v>
      </c>
      <c r="B43" s="100">
        <v>25</v>
      </c>
      <c r="C43" s="99" t="s">
        <v>439</v>
      </c>
      <c r="D43" s="98">
        <v>160</v>
      </c>
      <c r="E43" s="98">
        <v>30</v>
      </c>
      <c r="F43" s="98" t="s">
        <v>494</v>
      </c>
    </row>
    <row r="44" spans="1:6" ht="15">
      <c r="A44" s="100" t="s">
        <v>362</v>
      </c>
      <c r="B44" s="100" t="s">
        <v>510</v>
      </c>
      <c r="C44" s="99" t="s">
        <v>818</v>
      </c>
      <c r="D44" s="98">
        <v>100</v>
      </c>
      <c r="E44" s="98">
        <v>15</v>
      </c>
      <c r="F44" s="98" t="s">
        <v>494</v>
      </c>
    </row>
    <row r="45" spans="1:6" ht="15">
      <c r="A45" s="312" t="s">
        <v>363</v>
      </c>
      <c r="B45" s="312">
        <v>27</v>
      </c>
      <c r="C45" s="314" t="s">
        <v>440</v>
      </c>
      <c r="D45" s="98">
        <v>250</v>
      </c>
      <c r="E45" s="98">
        <v>40</v>
      </c>
      <c r="F45" s="98" t="s">
        <v>494</v>
      </c>
    </row>
    <row r="46" spans="1:6" ht="15">
      <c r="A46" s="313"/>
      <c r="B46" s="313"/>
      <c r="C46" s="315"/>
      <c r="D46" s="98">
        <v>250</v>
      </c>
      <c r="E46" s="98">
        <v>30</v>
      </c>
      <c r="F46" s="98" t="s">
        <v>494</v>
      </c>
    </row>
    <row r="47" spans="1:6" ht="15">
      <c r="A47" s="100" t="s">
        <v>364</v>
      </c>
      <c r="B47" s="100">
        <v>29</v>
      </c>
      <c r="C47" s="99" t="s">
        <v>441</v>
      </c>
      <c r="D47" s="98">
        <v>250</v>
      </c>
      <c r="E47" s="98">
        <v>35</v>
      </c>
      <c r="F47" s="98" t="s">
        <v>494</v>
      </c>
    </row>
    <row r="48" spans="1:6" ht="15">
      <c r="A48" s="312" t="s">
        <v>365</v>
      </c>
      <c r="B48" s="312">
        <v>31</v>
      </c>
      <c r="C48" s="314" t="s">
        <v>442</v>
      </c>
      <c r="D48" s="98">
        <v>400</v>
      </c>
      <c r="E48" s="98">
        <v>0</v>
      </c>
      <c r="F48" s="98" t="s">
        <v>494</v>
      </c>
    </row>
    <row r="49" spans="1:6" ht="15">
      <c r="A49" s="313"/>
      <c r="B49" s="313"/>
      <c r="C49" s="315"/>
      <c r="D49" s="98">
        <v>250</v>
      </c>
      <c r="E49" s="98">
        <v>0</v>
      </c>
      <c r="F49" s="98" t="s">
        <v>494</v>
      </c>
    </row>
    <row r="50" spans="1:6" ht="15">
      <c r="A50" s="312" t="s">
        <v>366</v>
      </c>
      <c r="B50" s="312">
        <v>33</v>
      </c>
      <c r="C50" s="314" t="s">
        <v>443</v>
      </c>
      <c r="D50" s="98">
        <v>250</v>
      </c>
      <c r="E50" s="98">
        <v>30</v>
      </c>
      <c r="F50" s="98" t="s">
        <v>494</v>
      </c>
    </row>
    <row r="51" spans="1:6" ht="15">
      <c r="A51" s="313"/>
      <c r="B51" s="313"/>
      <c r="C51" s="315"/>
      <c r="D51" s="98">
        <v>250</v>
      </c>
      <c r="E51" s="98">
        <v>30</v>
      </c>
      <c r="F51" s="98" t="s">
        <v>494</v>
      </c>
    </row>
    <row r="52" spans="1:6" ht="15">
      <c r="A52" s="312" t="s">
        <v>367</v>
      </c>
      <c r="B52" s="312">
        <v>35</v>
      </c>
      <c r="C52" s="314" t="s">
        <v>444</v>
      </c>
      <c r="D52" s="98">
        <v>630</v>
      </c>
      <c r="E52" s="98">
        <v>230</v>
      </c>
      <c r="F52" s="98" t="s">
        <v>494</v>
      </c>
    </row>
    <row r="53" spans="1:6" ht="15">
      <c r="A53" s="313"/>
      <c r="B53" s="313"/>
      <c r="C53" s="315"/>
      <c r="D53" s="98">
        <v>630</v>
      </c>
      <c r="E53" s="98">
        <v>300</v>
      </c>
      <c r="F53" s="98" t="s">
        <v>494</v>
      </c>
    </row>
    <row r="54" spans="1:6" ht="15">
      <c r="A54" s="312" t="s">
        <v>368</v>
      </c>
      <c r="B54" s="312">
        <v>37</v>
      </c>
      <c r="C54" s="314" t="s">
        <v>445</v>
      </c>
      <c r="D54" s="98">
        <v>400</v>
      </c>
      <c r="E54" s="98">
        <v>20</v>
      </c>
      <c r="F54" s="98" t="s">
        <v>494</v>
      </c>
    </row>
    <row r="55" spans="1:6" ht="15">
      <c r="A55" s="313"/>
      <c r="B55" s="313"/>
      <c r="C55" s="315"/>
      <c r="D55" s="98">
        <v>400</v>
      </c>
      <c r="E55" s="98">
        <v>20</v>
      </c>
      <c r="F55" s="98" t="s">
        <v>494</v>
      </c>
    </row>
    <row r="56" spans="1:6" ht="15">
      <c r="A56" s="312" t="s">
        <v>369</v>
      </c>
      <c r="B56" s="312">
        <v>40</v>
      </c>
      <c r="C56" s="314" t="s">
        <v>446</v>
      </c>
      <c r="D56" s="98">
        <v>160</v>
      </c>
      <c r="E56" s="98">
        <v>15</v>
      </c>
      <c r="F56" s="98" t="s">
        <v>494</v>
      </c>
    </row>
    <row r="57" spans="1:6" ht="15">
      <c r="A57" s="313"/>
      <c r="B57" s="313"/>
      <c r="C57" s="315"/>
      <c r="D57" s="98">
        <v>320</v>
      </c>
      <c r="E57" s="98">
        <v>15</v>
      </c>
      <c r="F57" s="98" t="s">
        <v>494</v>
      </c>
    </row>
    <row r="58" spans="1:6" ht="15">
      <c r="A58" s="100" t="s">
        <v>370</v>
      </c>
      <c r="B58" s="100" t="s">
        <v>512</v>
      </c>
      <c r="C58" s="99" t="s">
        <v>447</v>
      </c>
      <c r="D58" s="98">
        <v>160</v>
      </c>
      <c r="E58" s="98">
        <v>20</v>
      </c>
      <c r="F58" s="98" t="s">
        <v>494</v>
      </c>
    </row>
    <row r="59" spans="1:6" s="95" customFormat="1" ht="15">
      <c r="A59" s="100" t="s">
        <v>371</v>
      </c>
      <c r="B59" s="100" t="s">
        <v>819</v>
      </c>
      <c r="C59" s="99" t="s">
        <v>820</v>
      </c>
      <c r="D59" s="98">
        <v>250</v>
      </c>
      <c r="E59" s="98">
        <v>50</v>
      </c>
      <c r="F59" s="98" t="s">
        <v>494</v>
      </c>
    </row>
    <row r="60" spans="1:6" ht="15">
      <c r="A60" s="100" t="s">
        <v>372</v>
      </c>
      <c r="B60" s="100">
        <v>45</v>
      </c>
      <c r="C60" s="99" t="s">
        <v>448</v>
      </c>
      <c r="D60" s="98">
        <v>180</v>
      </c>
      <c r="E60" s="98">
        <v>25</v>
      </c>
      <c r="F60" s="98" t="s">
        <v>494</v>
      </c>
    </row>
    <row r="61" spans="1:6" ht="15">
      <c r="A61" s="100" t="s">
        <v>373</v>
      </c>
      <c r="B61" s="100">
        <v>48</v>
      </c>
      <c r="C61" s="99" t="s">
        <v>449</v>
      </c>
      <c r="D61" s="98">
        <v>400</v>
      </c>
      <c r="E61" s="98">
        <v>50</v>
      </c>
      <c r="F61" s="98" t="s">
        <v>494</v>
      </c>
    </row>
    <row r="62" spans="1:6" ht="15">
      <c r="A62" s="312" t="s">
        <v>374</v>
      </c>
      <c r="B62" s="312">
        <v>49</v>
      </c>
      <c r="C62" s="314" t="s">
        <v>450</v>
      </c>
      <c r="D62" s="98">
        <v>200</v>
      </c>
      <c r="E62" s="98">
        <v>0</v>
      </c>
      <c r="F62" s="98" t="s">
        <v>494</v>
      </c>
    </row>
    <row r="63" spans="1:6" ht="15">
      <c r="A63" s="313"/>
      <c r="B63" s="313"/>
      <c r="C63" s="315"/>
      <c r="D63" s="98">
        <v>200</v>
      </c>
      <c r="E63" s="98">
        <v>20</v>
      </c>
      <c r="F63" s="98" t="s">
        <v>494</v>
      </c>
    </row>
    <row r="64" spans="1:6" ht="15">
      <c r="A64" s="100" t="s">
        <v>375</v>
      </c>
      <c r="B64" s="100">
        <v>50</v>
      </c>
      <c r="C64" s="99" t="s">
        <v>451</v>
      </c>
      <c r="D64" s="98">
        <v>250</v>
      </c>
      <c r="E64" s="98">
        <v>16</v>
      </c>
      <c r="F64" s="98" t="s">
        <v>494</v>
      </c>
    </row>
    <row r="65" spans="1:6" ht="15">
      <c r="A65" s="100" t="s">
        <v>376</v>
      </c>
      <c r="B65" s="100" t="s">
        <v>509</v>
      </c>
      <c r="C65" s="99" t="s">
        <v>452</v>
      </c>
      <c r="D65" s="98">
        <v>250</v>
      </c>
      <c r="E65" s="98">
        <v>30</v>
      </c>
      <c r="F65" s="98" t="s">
        <v>494</v>
      </c>
    </row>
    <row r="66" spans="1:6" ht="15">
      <c r="A66" s="100" t="s">
        <v>377</v>
      </c>
      <c r="B66" s="100">
        <v>51</v>
      </c>
      <c r="C66" s="99" t="s">
        <v>453</v>
      </c>
      <c r="D66" s="98">
        <v>250</v>
      </c>
      <c r="E66" s="98">
        <v>10</v>
      </c>
      <c r="F66" s="98" t="s">
        <v>494</v>
      </c>
    </row>
    <row r="67" spans="1:6" ht="15">
      <c r="A67" s="100" t="s">
        <v>378</v>
      </c>
      <c r="B67" s="100" t="s">
        <v>518</v>
      </c>
      <c r="C67" s="99" t="s">
        <v>454</v>
      </c>
      <c r="D67" s="98">
        <v>100</v>
      </c>
      <c r="E67" s="98">
        <v>50</v>
      </c>
      <c r="F67" s="98" t="s">
        <v>494</v>
      </c>
    </row>
    <row r="68" spans="1:6" ht="15">
      <c r="A68" s="312" t="s">
        <v>379</v>
      </c>
      <c r="B68" s="312">
        <v>58</v>
      </c>
      <c r="C68" s="314" t="s">
        <v>455</v>
      </c>
      <c r="D68" s="98">
        <v>250</v>
      </c>
      <c r="E68" s="98">
        <v>40</v>
      </c>
      <c r="F68" s="98" t="s">
        <v>494</v>
      </c>
    </row>
    <row r="69" spans="1:6" ht="15">
      <c r="A69" s="313"/>
      <c r="B69" s="313"/>
      <c r="C69" s="315"/>
      <c r="D69" s="98">
        <v>400</v>
      </c>
      <c r="E69" s="98">
        <v>50</v>
      </c>
      <c r="F69" s="98" t="s">
        <v>494</v>
      </c>
    </row>
    <row r="70" spans="1:6" ht="15">
      <c r="A70" s="312" t="s">
        <v>380</v>
      </c>
      <c r="B70" s="312">
        <v>59</v>
      </c>
      <c r="C70" s="314" t="s">
        <v>456</v>
      </c>
      <c r="D70" s="98">
        <v>250</v>
      </c>
      <c r="E70" s="98">
        <v>25</v>
      </c>
      <c r="F70" s="98" t="s">
        <v>494</v>
      </c>
    </row>
    <row r="71" spans="1:6" ht="15">
      <c r="A71" s="313"/>
      <c r="B71" s="313"/>
      <c r="C71" s="315"/>
      <c r="D71" s="98">
        <v>250</v>
      </c>
      <c r="E71" s="98">
        <v>30</v>
      </c>
      <c r="F71" s="98" t="s">
        <v>494</v>
      </c>
    </row>
    <row r="72" spans="1:6" ht="15">
      <c r="A72" s="312" t="s">
        <v>381</v>
      </c>
      <c r="B72" s="312">
        <v>63</v>
      </c>
      <c r="C72" s="314" t="s">
        <v>457</v>
      </c>
      <c r="D72" s="98">
        <v>250</v>
      </c>
      <c r="E72" s="98">
        <v>20</v>
      </c>
      <c r="F72" s="98" t="s">
        <v>494</v>
      </c>
    </row>
    <row r="73" spans="1:6" ht="15">
      <c r="A73" s="313"/>
      <c r="B73" s="313"/>
      <c r="C73" s="315"/>
      <c r="D73" s="98">
        <v>400</v>
      </c>
      <c r="E73" s="98">
        <v>20</v>
      </c>
      <c r="F73" s="98" t="s">
        <v>494</v>
      </c>
    </row>
    <row r="74" spans="1:6" ht="15">
      <c r="A74" s="312" t="s">
        <v>382</v>
      </c>
      <c r="B74" s="312">
        <v>64</v>
      </c>
      <c r="C74" s="314" t="s">
        <v>458</v>
      </c>
      <c r="D74" s="324">
        <v>250</v>
      </c>
      <c r="E74" s="324">
        <v>50</v>
      </c>
      <c r="F74" s="98" t="s">
        <v>494</v>
      </c>
    </row>
    <row r="75" spans="1:6" ht="3" customHeight="1">
      <c r="A75" s="313"/>
      <c r="B75" s="313"/>
      <c r="C75" s="315"/>
      <c r="D75" s="325"/>
      <c r="E75" s="325"/>
      <c r="F75" s="98" t="s">
        <v>494</v>
      </c>
    </row>
    <row r="76" spans="1:6" ht="15">
      <c r="A76" s="100" t="s">
        <v>383</v>
      </c>
      <c r="B76" s="100" t="s">
        <v>513</v>
      </c>
      <c r="C76" s="99" t="s">
        <v>836</v>
      </c>
      <c r="D76" s="98">
        <v>250</v>
      </c>
      <c r="E76" s="98">
        <v>30</v>
      </c>
      <c r="F76" s="98" t="s">
        <v>494</v>
      </c>
    </row>
    <row r="77" spans="1:6" ht="15">
      <c r="A77" s="312" t="s">
        <v>384</v>
      </c>
      <c r="B77" s="312">
        <v>66</v>
      </c>
      <c r="C77" s="314" t="s">
        <v>459</v>
      </c>
      <c r="D77" s="98">
        <v>630</v>
      </c>
      <c r="E77" s="98">
        <v>50</v>
      </c>
      <c r="F77" s="98" t="s">
        <v>494</v>
      </c>
    </row>
    <row r="78" spans="1:6" ht="15">
      <c r="A78" s="313"/>
      <c r="B78" s="313"/>
      <c r="C78" s="315"/>
      <c r="D78" s="98">
        <v>560</v>
      </c>
      <c r="E78" s="98">
        <v>50</v>
      </c>
      <c r="F78" s="98" t="s">
        <v>494</v>
      </c>
    </row>
    <row r="79" spans="1:6" ht="15">
      <c r="A79" s="312" t="s">
        <v>385</v>
      </c>
      <c r="B79" s="312">
        <v>68</v>
      </c>
      <c r="C79" s="314" t="s">
        <v>460</v>
      </c>
      <c r="D79" s="98">
        <v>400</v>
      </c>
      <c r="E79" s="98">
        <v>50</v>
      </c>
      <c r="F79" s="98" t="s">
        <v>494</v>
      </c>
    </row>
    <row r="80" spans="1:6" ht="15">
      <c r="A80" s="313"/>
      <c r="B80" s="313"/>
      <c r="C80" s="315"/>
      <c r="D80" s="98">
        <v>400</v>
      </c>
      <c r="E80" s="98">
        <v>40</v>
      </c>
      <c r="F80" s="98" t="s">
        <v>494</v>
      </c>
    </row>
    <row r="81" spans="1:6" ht="15">
      <c r="A81" s="100" t="s">
        <v>386</v>
      </c>
      <c r="B81" s="100">
        <v>69</v>
      </c>
      <c r="C81" s="99" t="s">
        <v>461</v>
      </c>
      <c r="D81" s="98">
        <v>160</v>
      </c>
      <c r="E81" s="98">
        <v>40</v>
      </c>
      <c r="F81" s="98" t="s">
        <v>494</v>
      </c>
    </row>
    <row r="82" spans="1:6" ht="15">
      <c r="A82" s="100" t="s">
        <v>387</v>
      </c>
      <c r="B82" s="100" t="s">
        <v>516</v>
      </c>
      <c r="C82" s="99" t="s">
        <v>821</v>
      </c>
      <c r="D82" s="98">
        <v>250</v>
      </c>
      <c r="E82" s="98">
        <v>50</v>
      </c>
      <c r="F82" s="98" t="s">
        <v>494</v>
      </c>
    </row>
    <row r="83" spans="1:6" ht="15">
      <c r="A83" s="312" t="s">
        <v>496</v>
      </c>
      <c r="B83" s="312">
        <v>70</v>
      </c>
      <c r="C83" s="314" t="s">
        <v>462</v>
      </c>
      <c r="D83" s="98">
        <v>250</v>
      </c>
      <c r="E83" s="98">
        <v>50</v>
      </c>
      <c r="F83" s="98" t="s">
        <v>494</v>
      </c>
    </row>
    <row r="84" spans="1:6" ht="15">
      <c r="A84" s="313"/>
      <c r="B84" s="313"/>
      <c r="C84" s="315"/>
      <c r="D84" s="98">
        <v>250</v>
      </c>
      <c r="E84" s="98">
        <v>40</v>
      </c>
      <c r="F84" s="98" t="s">
        <v>494</v>
      </c>
    </row>
    <row r="85" spans="1:6" ht="15">
      <c r="A85" s="100" t="s">
        <v>497</v>
      </c>
      <c r="B85" s="100">
        <v>71</v>
      </c>
      <c r="C85" s="99" t="s">
        <v>429</v>
      </c>
      <c r="D85" s="98">
        <v>400</v>
      </c>
      <c r="E85" s="98">
        <v>150</v>
      </c>
      <c r="F85" s="98" t="s">
        <v>494</v>
      </c>
    </row>
    <row r="86" spans="1:6" ht="15">
      <c r="A86" s="100" t="s">
        <v>498</v>
      </c>
      <c r="B86" s="100" t="s">
        <v>506</v>
      </c>
      <c r="C86" s="99" t="s">
        <v>451</v>
      </c>
      <c r="D86" s="98">
        <v>160</v>
      </c>
      <c r="E86" s="98">
        <v>10</v>
      </c>
      <c r="F86" s="98" t="s">
        <v>494</v>
      </c>
    </row>
    <row r="87" spans="1:6" ht="15">
      <c r="A87" s="100" t="s">
        <v>499</v>
      </c>
      <c r="B87" s="100">
        <v>73</v>
      </c>
      <c r="C87" s="99" t="s">
        <v>822</v>
      </c>
      <c r="D87" s="98">
        <v>160</v>
      </c>
      <c r="E87" s="98">
        <v>15</v>
      </c>
      <c r="F87" s="98" t="s">
        <v>494</v>
      </c>
    </row>
    <row r="88" spans="1:6" ht="15">
      <c r="A88" s="100" t="s">
        <v>500</v>
      </c>
      <c r="B88" s="100">
        <v>74</v>
      </c>
      <c r="C88" s="99" t="s">
        <v>463</v>
      </c>
      <c r="D88" s="98">
        <v>250</v>
      </c>
      <c r="E88" s="98">
        <v>15</v>
      </c>
      <c r="F88" s="98" t="s">
        <v>494</v>
      </c>
    </row>
    <row r="89" spans="1:6" ht="15">
      <c r="A89" s="312" t="s">
        <v>388</v>
      </c>
      <c r="B89" s="312">
        <v>75</v>
      </c>
      <c r="C89" s="314" t="s">
        <v>464</v>
      </c>
      <c r="D89" s="98">
        <v>250</v>
      </c>
      <c r="E89" s="98">
        <v>15</v>
      </c>
      <c r="F89" s="98" t="s">
        <v>494</v>
      </c>
    </row>
    <row r="90" spans="1:6" ht="15">
      <c r="A90" s="313"/>
      <c r="B90" s="313"/>
      <c r="C90" s="315"/>
      <c r="D90" s="98">
        <v>250</v>
      </c>
      <c r="E90" s="98">
        <v>15</v>
      </c>
      <c r="F90" s="98" t="s">
        <v>494</v>
      </c>
    </row>
    <row r="91" spans="1:6" ht="15">
      <c r="A91" s="100" t="s">
        <v>389</v>
      </c>
      <c r="B91" s="100">
        <v>77</v>
      </c>
      <c r="C91" s="99" t="s">
        <v>465</v>
      </c>
      <c r="D91" s="98">
        <v>160</v>
      </c>
      <c r="E91" s="98">
        <v>20</v>
      </c>
      <c r="F91" s="98" t="s">
        <v>494</v>
      </c>
    </row>
    <row r="92" spans="1:6" s="95" customFormat="1" ht="16.5" customHeight="1">
      <c r="A92" s="312" t="s">
        <v>390</v>
      </c>
      <c r="B92" s="312">
        <v>79</v>
      </c>
      <c r="C92" s="314" t="s">
        <v>466</v>
      </c>
      <c r="D92" s="98">
        <v>320</v>
      </c>
      <c r="E92" s="98">
        <v>25</v>
      </c>
      <c r="F92" s="98"/>
    </row>
    <row r="93" spans="1:6" ht="18.75" customHeight="1">
      <c r="A93" s="316"/>
      <c r="B93" s="316"/>
      <c r="C93" s="317"/>
      <c r="D93" s="98">
        <v>250</v>
      </c>
      <c r="E93" s="98">
        <v>25</v>
      </c>
      <c r="F93" s="98" t="s">
        <v>494</v>
      </c>
    </row>
    <row r="94" spans="1:6" ht="15">
      <c r="A94" s="100" t="s">
        <v>501</v>
      </c>
      <c r="B94" s="100">
        <v>80</v>
      </c>
      <c r="C94" s="99" t="s">
        <v>431</v>
      </c>
      <c r="D94" s="98">
        <v>100</v>
      </c>
      <c r="E94" s="98">
        <v>20</v>
      </c>
      <c r="F94" s="98" t="s">
        <v>494</v>
      </c>
    </row>
    <row r="95" spans="1:6" ht="15">
      <c r="A95" s="100" t="s">
        <v>391</v>
      </c>
      <c r="B95" s="100">
        <v>81</v>
      </c>
      <c r="C95" s="99" t="s">
        <v>467</v>
      </c>
      <c r="D95" s="98">
        <v>25</v>
      </c>
      <c r="E95" s="98">
        <v>0</v>
      </c>
      <c r="F95" s="98" t="s">
        <v>494</v>
      </c>
    </row>
    <row r="96" spans="1:6" ht="15">
      <c r="A96" s="100" t="s">
        <v>392</v>
      </c>
      <c r="B96" s="100">
        <v>82</v>
      </c>
      <c r="C96" s="99" t="s">
        <v>468</v>
      </c>
      <c r="D96" s="98">
        <v>160</v>
      </c>
      <c r="E96" s="98">
        <v>30</v>
      </c>
      <c r="F96" s="98" t="s">
        <v>494</v>
      </c>
    </row>
    <row r="97" spans="1:6" ht="15">
      <c r="A97" s="312" t="s">
        <v>393</v>
      </c>
      <c r="B97" s="312">
        <v>83</v>
      </c>
      <c r="C97" s="314" t="s">
        <v>469</v>
      </c>
      <c r="D97" s="98">
        <v>250</v>
      </c>
      <c r="E97" s="98">
        <v>40</v>
      </c>
      <c r="F97" s="98" t="s">
        <v>494</v>
      </c>
    </row>
    <row r="98" spans="1:6" ht="15">
      <c r="A98" s="313"/>
      <c r="B98" s="313"/>
      <c r="C98" s="315"/>
      <c r="D98" s="98">
        <v>250</v>
      </c>
      <c r="E98" s="98">
        <v>20</v>
      </c>
      <c r="F98" s="98" t="s">
        <v>494</v>
      </c>
    </row>
    <row r="99" spans="1:6" ht="15">
      <c r="A99" s="100" t="s">
        <v>394</v>
      </c>
      <c r="B99" s="100">
        <v>85</v>
      </c>
      <c r="C99" s="99" t="s">
        <v>470</v>
      </c>
      <c r="D99" s="98">
        <v>180</v>
      </c>
      <c r="E99" s="98">
        <v>15</v>
      </c>
      <c r="F99" s="98" t="s">
        <v>494</v>
      </c>
    </row>
    <row r="100" spans="1:6" ht="15">
      <c r="A100" s="312" t="s">
        <v>395</v>
      </c>
      <c r="B100" s="312">
        <v>86</v>
      </c>
      <c r="C100" s="314" t="s">
        <v>471</v>
      </c>
      <c r="D100" s="98">
        <v>315</v>
      </c>
      <c r="E100" s="98">
        <v>15</v>
      </c>
      <c r="F100" s="98" t="s">
        <v>494</v>
      </c>
    </row>
    <row r="101" spans="1:6" ht="15">
      <c r="A101" s="313"/>
      <c r="B101" s="313"/>
      <c r="C101" s="315"/>
      <c r="D101" s="98">
        <v>250</v>
      </c>
      <c r="E101" s="98">
        <v>15</v>
      </c>
      <c r="F101" s="98" t="s">
        <v>494</v>
      </c>
    </row>
    <row r="102" spans="1:6" ht="15">
      <c r="A102" s="100" t="s">
        <v>396</v>
      </c>
      <c r="B102" s="100">
        <v>87</v>
      </c>
      <c r="C102" s="99" t="s">
        <v>472</v>
      </c>
      <c r="D102" s="98">
        <v>160</v>
      </c>
      <c r="E102" s="98">
        <v>15</v>
      </c>
      <c r="F102" s="98" t="s">
        <v>494</v>
      </c>
    </row>
    <row r="103" spans="1:6" ht="15">
      <c r="A103" s="312" t="s">
        <v>397</v>
      </c>
      <c r="B103" s="312">
        <v>89</v>
      </c>
      <c r="C103" s="314" t="s">
        <v>473</v>
      </c>
      <c r="D103" s="98">
        <v>400</v>
      </c>
      <c r="E103" s="98">
        <v>5</v>
      </c>
      <c r="F103" s="98" t="s">
        <v>494</v>
      </c>
    </row>
    <row r="104" spans="1:6" ht="15">
      <c r="A104" s="313"/>
      <c r="B104" s="313"/>
      <c r="C104" s="315"/>
      <c r="D104" s="98">
        <v>320</v>
      </c>
      <c r="E104" s="98">
        <v>20</v>
      </c>
      <c r="F104" s="98" t="s">
        <v>494</v>
      </c>
    </row>
    <row r="105" spans="1:6" ht="15">
      <c r="A105" s="100" t="s">
        <v>398</v>
      </c>
      <c r="B105" s="100">
        <v>90</v>
      </c>
      <c r="C105" s="99" t="s">
        <v>474</v>
      </c>
      <c r="D105" s="98">
        <v>400</v>
      </c>
      <c r="E105" s="98">
        <v>40</v>
      </c>
      <c r="F105" s="98" t="s">
        <v>494</v>
      </c>
    </row>
    <row r="106" spans="1:6" ht="15">
      <c r="A106" s="100" t="s">
        <v>399</v>
      </c>
      <c r="B106" s="100">
        <v>91</v>
      </c>
      <c r="C106" s="99" t="s">
        <v>475</v>
      </c>
      <c r="D106" s="98">
        <v>250</v>
      </c>
      <c r="E106" s="98">
        <v>40</v>
      </c>
      <c r="F106" s="98" t="s">
        <v>494</v>
      </c>
    </row>
    <row r="107" spans="1:6" ht="15">
      <c r="A107" s="312">
        <v>70</v>
      </c>
      <c r="B107" s="312">
        <v>94</v>
      </c>
      <c r="C107" s="314" t="s">
        <v>476</v>
      </c>
      <c r="D107" s="98">
        <v>180</v>
      </c>
      <c r="E107" s="98">
        <v>20</v>
      </c>
      <c r="F107" s="98" t="s">
        <v>494</v>
      </c>
    </row>
    <row r="108" spans="1:6" ht="15">
      <c r="A108" s="313"/>
      <c r="B108" s="313"/>
      <c r="C108" s="315"/>
      <c r="D108" s="98">
        <v>250</v>
      </c>
      <c r="E108" s="98">
        <v>25</v>
      </c>
      <c r="F108" s="98" t="s">
        <v>494</v>
      </c>
    </row>
    <row r="109" spans="1:6" ht="15">
      <c r="A109" s="312" t="s">
        <v>400</v>
      </c>
      <c r="B109" s="312">
        <v>95</v>
      </c>
      <c r="C109" s="314" t="s">
        <v>477</v>
      </c>
      <c r="D109" s="98">
        <v>400</v>
      </c>
      <c r="E109" s="98">
        <v>15</v>
      </c>
      <c r="F109" s="98" t="s">
        <v>494</v>
      </c>
    </row>
    <row r="110" spans="1:6" ht="15">
      <c r="A110" s="313"/>
      <c r="B110" s="313"/>
      <c r="C110" s="315"/>
      <c r="D110" s="98">
        <v>400</v>
      </c>
      <c r="E110" s="98">
        <v>15</v>
      </c>
      <c r="F110" s="98" t="s">
        <v>494</v>
      </c>
    </row>
    <row r="111" spans="1:6" ht="15">
      <c r="A111" s="100" t="s">
        <v>401</v>
      </c>
      <c r="B111" s="100">
        <v>96</v>
      </c>
      <c r="C111" s="99" t="s">
        <v>453</v>
      </c>
      <c r="D111" s="98">
        <v>400</v>
      </c>
      <c r="E111" s="98">
        <v>25</v>
      </c>
      <c r="F111" s="98" t="s">
        <v>494</v>
      </c>
    </row>
    <row r="112" spans="1:6" ht="15">
      <c r="A112" s="100" t="s">
        <v>402</v>
      </c>
      <c r="B112" s="100" t="s">
        <v>504</v>
      </c>
      <c r="C112" s="99" t="s">
        <v>823</v>
      </c>
      <c r="D112" s="98">
        <v>400</v>
      </c>
      <c r="E112" s="98">
        <v>20</v>
      </c>
      <c r="F112" s="98" t="s">
        <v>494</v>
      </c>
    </row>
    <row r="113" spans="1:6" ht="15">
      <c r="A113" s="312" t="s">
        <v>403</v>
      </c>
      <c r="B113" s="312">
        <v>97</v>
      </c>
      <c r="C113" s="314" t="s">
        <v>478</v>
      </c>
      <c r="D113" s="98">
        <v>400</v>
      </c>
      <c r="E113" s="98">
        <v>70</v>
      </c>
      <c r="F113" s="98" t="s">
        <v>494</v>
      </c>
    </row>
    <row r="114" spans="1:6" ht="15">
      <c r="A114" s="313"/>
      <c r="B114" s="313"/>
      <c r="C114" s="315"/>
      <c r="D114" s="98">
        <v>400</v>
      </c>
      <c r="E114" s="98">
        <v>60</v>
      </c>
      <c r="F114" s="98" t="s">
        <v>494</v>
      </c>
    </row>
    <row r="115" spans="1:6" ht="15">
      <c r="A115" s="312" t="s">
        <v>404</v>
      </c>
      <c r="B115" s="312">
        <v>98</v>
      </c>
      <c r="C115" s="314" t="s">
        <v>479</v>
      </c>
      <c r="D115" s="98">
        <v>250</v>
      </c>
      <c r="E115" s="98">
        <v>60</v>
      </c>
      <c r="F115" s="98" t="s">
        <v>494</v>
      </c>
    </row>
    <row r="116" spans="1:6" ht="15">
      <c r="A116" s="313"/>
      <c r="B116" s="313"/>
      <c r="C116" s="315"/>
      <c r="D116" s="98">
        <v>250</v>
      </c>
      <c r="E116" s="98">
        <v>60</v>
      </c>
      <c r="F116" s="98" t="s">
        <v>494</v>
      </c>
    </row>
    <row r="117" spans="1:6" ht="15">
      <c r="A117" s="100" t="s">
        <v>405</v>
      </c>
      <c r="B117" s="100" t="s">
        <v>515</v>
      </c>
      <c r="C117" s="99" t="s">
        <v>480</v>
      </c>
      <c r="D117" s="98">
        <v>100</v>
      </c>
      <c r="E117" s="98">
        <v>20</v>
      </c>
      <c r="F117" s="98" t="s">
        <v>494</v>
      </c>
    </row>
    <row r="118" spans="1:6" ht="15">
      <c r="A118" s="312" t="s">
        <v>406</v>
      </c>
      <c r="B118" s="312">
        <v>100</v>
      </c>
      <c r="C118" s="314" t="s">
        <v>438</v>
      </c>
      <c r="D118" s="98">
        <v>250</v>
      </c>
      <c r="E118" s="98">
        <v>0</v>
      </c>
      <c r="F118" s="98" t="s">
        <v>494</v>
      </c>
    </row>
    <row r="119" spans="1:6" ht="15">
      <c r="A119" s="313"/>
      <c r="B119" s="320"/>
      <c r="C119" s="315"/>
      <c r="D119" s="98">
        <v>400</v>
      </c>
      <c r="E119" s="98">
        <v>0</v>
      </c>
      <c r="F119" s="98" t="s">
        <v>494</v>
      </c>
    </row>
    <row r="120" spans="1:6" ht="15">
      <c r="A120" s="312" t="s">
        <v>407</v>
      </c>
      <c r="B120" s="312">
        <v>101</v>
      </c>
      <c r="C120" s="314" t="s">
        <v>481</v>
      </c>
      <c r="D120" s="98">
        <v>630</v>
      </c>
      <c r="E120" s="98">
        <v>0</v>
      </c>
      <c r="F120" s="98" t="s">
        <v>494</v>
      </c>
    </row>
    <row r="121" spans="1:6" ht="15">
      <c r="A121" s="313"/>
      <c r="B121" s="313"/>
      <c r="C121" s="315"/>
      <c r="D121" s="98">
        <v>630</v>
      </c>
      <c r="E121" s="98">
        <v>0</v>
      </c>
      <c r="F121" s="98" t="s">
        <v>494</v>
      </c>
    </row>
    <row r="122" spans="1:6" ht="15">
      <c r="A122" s="312" t="s">
        <v>408</v>
      </c>
      <c r="B122" s="312">
        <v>102</v>
      </c>
      <c r="C122" s="314" t="s">
        <v>482</v>
      </c>
      <c r="D122" s="98">
        <v>250</v>
      </c>
      <c r="E122" s="98">
        <v>40</v>
      </c>
      <c r="F122" s="98" t="s">
        <v>494</v>
      </c>
    </row>
    <row r="123" spans="1:6" ht="15">
      <c r="A123" s="313"/>
      <c r="B123" s="313"/>
      <c r="C123" s="315"/>
      <c r="D123" s="98">
        <v>250</v>
      </c>
      <c r="E123" s="98">
        <v>40</v>
      </c>
      <c r="F123" s="98" t="s">
        <v>494</v>
      </c>
    </row>
    <row r="124" spans="1:6" ht="15">
      <c r="A124" s="312" t="s">
        <v>409</v>
      </c>
      <c r="B124" s="312">
        <v>103</v>
      </c>
      <c r="C124" s="314" t="s">
        <v>483</v>
      </c>
      <c r="D124" s="98">
        <v>400</v>
      </c>
      <c r="E124" s="98">
        <v>40</v>
      </c>
      <c r="F124" s="98" t="s">
        <v>494</v>
      </c>
    </row>
    <row r="125" spans="1:6" ht="15">
      <c r="A125" s="313"/>
      <c r="B125" s="313"/>
      <c r="C125" s="315"/>
      <c r="D125" s="98">
        <v>400</v>
      </c>
      <c r="E125" s="98">
        <v>30</v>
      </c>
      <c r="F125" s="98" t="s">
        <v>494</v>
      </c>
    </row>
    <row r="126" spans="1:6" ht="15">
      <c r="A126" s="312" t="s">
        <v>410</v>
      </c>
      <c r="B126" s="312">
        <v>105</v>
      </c>
      <c r="C126" s="314" t="s">
        <v>484</v>
      </c>
      <c r="D126" s="98">
        <v>400</v>
      </c>
      <c r="E126" s="98">
        <v>25</v>
      </c>
      <c r="F126" s="98" t="s">
        <v>494</v>
      </c>
    </row>
    <row r="127" spans="1:6" ht="15">
      <c r="A127" s="313"/>
      <c r="B127" s="313"/>
      <c r="C127" s="315"/>
      <c r="D127" s="98">
        <v>250</v>
      </c>
      <c r="E127" s="98">
        <v>15</v>
      </c>
      <c r="F127" s="98" t="s">
        <v>494</v>
      </c>
    </row>
    <row r="128" spans="1:6" s="74" customFormat="1" ht="15">
      <c r="A128" s="321" t="s">
        <v>411</v>
      </c>
      <c r="B128" s="312">
        <v>106</v>
      </c>
      <c r="C128" s="314" t="s">
        <v>485</v>
      </c>
      <c r="D128" s="98">
        <v>400</v>
      </c>
      <c r="E128" s="98">
        <v>25</v>
      </c>
      <c r="F128" s="98" t="s">
        <v>494</v>
      </c>
    </row>
    <row r="129" spans="1:6" ht="15">
      <c r="A129" s="322"/>
      <c r="B129" s="320"/>
      <c r="C129" s="323"/>
      <c r="D129" s="101">
        <v>320</v>
      </c>
      <c r="E129" s="101">
        <v>0</v>
      </c>
      <c r="F129" s="98" t="s">
        <v>494</v>
      </c>
    </row>
    <row r="130" spans="1:6" ht="15">
      <c r="A130" s="312" t="s">
        <v>412</v>
      </c>
      <c r="B130" s="312">
        <v>107</v>
      </c>
      <c r="C130" s="314" t="s">
        <v>486</v>
      </c>
      <c r="D130" s="98">
        <v>400</v>
      </c>
      <c r="E130" s="98">
        <v>40</v>
      </c>
      <c r="F130" s="98" t="s">
        <v>494</v>
      </c>
    </row>
    <row r="131" spans="1:6" ht="15">
      <c r="A131" s="313"/>
      <c r="B131" s="313"/>
      <c r="C131" s="315"/>
      <c r="D131" s="98">
        <v>400</v>
      </c>
      <c r="E131" s="98">
        <v>40</v>
      </c>
      <c r="F131" s="98" t="s">
        <v>494</v>
      </c>
    </row>
    <row r="132" spans="1:6" ht="15">
      <c r="A132" s="312" t="s">
        <v>502</v>
      </c>
      <c r="B132" s="312">
        <v>108</v>
      </c>
      <c r="C132" s="314" t="s">
        <v>486</v>
      </c>
      <c r="D132" s="98">
        <v>400</v>
      </c>
      <c r="E132" s="98">
        <v>40</v>
      </c>
      <c r="F132" s="98" t="s">
        <v>494</v>
      </c>
    </row>
    <row r="133" spans="1:6" ht="15">
      <c r="A133" s="313"/>
      <c r="B133" s="313"/>
      <c r="C133" s="315"/>
      <c r="D133" s="98">
        <v>400</v>
      </c>
      <c r="E133" s="98">
        <v>40</v>
      </c>
      <c r="F133" s="98" t="s">
        <v>494</v>
      </c>
    </row>
    <row r="134" spans="1:6" ht="15">
      <c r="A134" s="100" t="s">
        <v>413</v>
      </c>
      <c r="B134" s="100" t="s">
        <v>508</v>
      </c>
      <c r="C134" s="99" t="s">
        <v>487</v>
      </c>
      <c r="D134" s="98">
        <v>100</v>
      </c>
      <c r="E134" s="98">
        <v>40</v>
      </c>
      <c r="F134" s="98" t="s">
        <v>494</v>
      </c>
    </row>
    <row r="135" spans="1:8" ht="15">
      <c r="A135" s="312" t="s">
        <v>414</v>
      </c>
      <c r="B135" s="312">
        <v>111</v>
      </c>
      <c r="C135" s="314" t="s">
        <v>488</v>
      </c>
      <c r="D135" s="98">
        <v>630</v>
      </c>
      <c r="E135" s="98">
        <v>30</v>
      </c>
      <c r="F135" s="98" t="s">
        <v>494</v>
      </c>
      <c r="H135" s="75"/>
    </row>
    <row r="136" spans="1:6" ht="15">
      <c r="A136" s="313"/>
      <c r="B136" s="313"/>
      <c r="C136" s="315"/>
      <c r="D136" s="98">
        <v>630</v>
      </c>
      <c r="E136" s="98">
        <v>30</v>
      </c>
      <c r="F136" s="98" t="s">
        <v>494</v>
      </c>
    </row>
    <row r="137" spans="1:6" ht="15">
      <c r="A137" s="100" t="s">
        <v>415</v>
      </c>
      <c r="B137" s="100">
        <v>113</v>
      </c>
      <c r="C137" s="99" t="s">
        <v>489</v>
      </c>
      <c r="D137" s="98">
        <v>250</v>
      </c>
      <c r="E137" s="98">
        <v>10</v>
      </c>
      <c r="F137" s="98" t="s">
        <v>494</v>
      </c>
    </row>
    <row r="138" spans="1:6" ht="15">
      <c r="A138" s="312" t="s">
        <v>503</v>
      </c>
      <c r="B138" s="312">
        <v>114</v>
      </c>
      <c r="C138" s="314" t="s">
        <v>490</v>
      </c>
      <c r="D138" s="98">
        <v>400</v>
      </c>
      <c r="E138" s="98">
        <v>45</v>
      </c>
      <c r="F138" s="98" t="s">
        <v>494</v>
      </c>
    </row>
    <row r="139" spans="1:6" ht="15">
      <c r="A139" s="313"/>
      <c r="B139" s="313"/>
      <c r="C139" s="315"/>
      <c r="D139" s="98">
        <v>400</v>
      </c>
      <c r="E139" s="98">
        <v>30</v>
      </c>
      <c r="F139" s="98" t="s">
        <v>494</v>
      </c>
    </row>
    <row r="140" spans="1:6" ht="15">
      <c r="A140" s="312" t="s">
        <v>416</v>
      </c>
      <c r="B140" s="312">
        <v>115</v>
      </c>
      <c r="C140" s="314" t="s">
        <v>484</v>
      </c>
      <c r="D140" s="98">
        <v>400</v>
      </c>
      <c r="E140" s="98">
        <v>60</v>
      </c>
      <c r="F140" s="98" t="s">
        <v>494</v>
      </c>
    </row>
    <row r="141" spans="1:6" ht="15">
      <c r="A141" s="313"/>
      <c r="B141" s="313"/>
      <c r="C141" s="315"/>
      <c r="D141" s="98">
        <v>400</v>
      </c>
      <c r="E141" s="98">
        <v>40</v>
      </c>
      <c r="F141" s="98" t="s">
        <v>494</v>
      </c>
    </row>
    <row r="142" spans="1:6" ht="15">
      <c r="A142" s="312" t="s">
        <v>417</v>
      </c>
      <c r="B142" s="312" t="s">
        <v>514</v>
      </c>
      <c r="C142" s="314" t="s">
        <v>491</v>
      </c>
      <c r="D142" s="98">
        <v>250</v>
      </c>
      <c r="E142" s="98">
        <v>70</v>
      </c>
      <c r="F142" s="98" t="s">
        <v>494</v>
      </c>
    </row>
    <row r="143" spans="1:6" ht="15">
      <c r="A143" s="313"/>
      <c r="B143" s="313"/>
      <c r="C143" s="315"/>
      <c r="D143" s="98">
        <v>250</v>
      </c>
      <c r="E143" s="98">
        <v>70</v>
      </c>
      <c r="F143" s="98" t="s">
        <v>494</v>
      </c>
    </row>
    <row r="144" spans="1:6" s="95" customFormat="1" ht="15">
      <c r="A144" s="100" t="s">
        <v>826</v>
      </c>
      <c r="B144" s="100" t="s">
        <v>511</v>
      </c>
      <c r="C144" s="99" t="s">
        <v>492</v>
      </c>
      <c r="D144" s="98">
        <v>100</v>
      </c>
      <c r="E144" s="98">
        <v>12</v>
      </c>
      <c r="F144" s="98" t="s">
        <v>494</v>
      </c>
    </row>
    <row r="145" spans="1:6" s="95" customFormat="1" ht="23.25">
      <c r="A145" s="100" t="s">
        <v>827</v>
      </c>
      <c r="B145" s="100" t="s">
        <v>824</v>
      </c>
      <c r="C145" s="99" t="s">
        <v>825</v>
      </c>
      <c r="D145" s="98">
        <v>50</v>
      </c>
      <c r="E145" s="98">
        <v>0</v>
      </c>
      <c r="F145" s="98" t="s">
        <v>494</v>
      </c>
    </row>
    <row r="146" spans="1:6" s="95" customFormat="1" ht="15">
      <c r="A146" s="100" t="s">
        <v>828</v>
      </c>
      <c r="B146" s="100" t="s">
        <v>830</v>
      </c>
      <c r="C146" s="103" t="s">
        <v>831</v>
      </c>
      <c r="D146" s="98">
        <v>180</v>
      </c>
      <c r="E146" s="98">
        <v>70</v>
      </c>
      <c r="F146" s="98" t="s">
        <v>494</v>
      </c>
    </row>
    <row r="147" spans="1:6" s="95" customFormat="1" ht="18" customHeight="1">
      <c r="A147" s="100" t="s">
        <v>829</v>
      </c>
      <c r="B147" s="100" t="s">
        <v>832</v>
      </c>
      <c r="C147" s="103" t="s">
        <v>833</v>
      </c>
      <c r="D147" s="98">
        <v>160</v>
      </c>
      <c r="E147" s="98">
        <v>15</v>
      </c>
      <c r="F147" s="98" t="s">
        <v>494</v>
      </c>
    </row>
    <row r="148" spans="1:6" s="167" customFormat="1" ht="18" customHeight="1">
      <c r="A148" s="100" t="s">
        <v>837</v>
      </c>
      <c r="B148" s="100" t="s">
        <v>834</v>
      </c>
      <c r="C148" s="103" t="s">
        <v>835</v>
      </c>
      <c r="D148" s="98">
        <v>160</v>
      </c>
      <c r="E148" s="98">
        <v>120</v>
      </c>
      <c r="F148" s="98" t="s">
        <v>494</v>
      </c>
    </row>
    <row r="149" spans="1:6" s="167" customFormat="1" ht="18" customHeight="1">
      <c r="A149" s="196"/>
      <c r="B149" s="196"/>
      <c r="C149" s="197"/>
      <c r="D149" s="198"/>
      <c r="E149" s="198"/>
      <c r="F149" s="198"/>
    </row>
    <row r="150" spans="1:6" s="167" customFormat="1" ht="18" customHeight="1">
      <c r="A150" s="196"/>
      <c r="B150" s="196"/>
      <c r="C150" s="197"/>
      <c r="D150" s="198"/>
      <c r="E150" s="198"/>
      <c r="F150" s="198"/>
    </row>
    <row r="151" spans="1:6" s="167" customFormat="1" ht="18" customHeight="1">
      <c r="A151" s="196"/>
      <c r="B151" s="310" t="s">
        <v>1181</v>
      </c>
      <c r="C151" s="311"/>
      <c r="D151" s="311"/>
      <c r="E151" s="311"/>
      <c r="F151" s="198"/>
    </row>
    <row r="152" spans="1:6" s="167" customFormat="1" ht="18" customHeight="1">
      <c r="A152" s="196"/>
      <c r="B152" s="310" t="s">
        <v>1188</v>
      </c>
      <c r="C152" s="311"/>
      <c r="D152" s="311"/>
      <c r="E152" s="311"/>
      <c r="F152" s="198"/>
    </row>
    <row r="153" spans="1:6" s="167" customFormat="1" ht="18" customHeight="1">
      <c r="A153" s="196"/>
      <c r="B153" s="196"/>
      <c r="C153" s="197"/>
      <c r="D153" s="198"/>
      <c r="E153" s="198"/>
      <c r="F153" s="198"/>
    </row>
    <row r="154" spans="1:6" s="167" customFormat="1" ht="18" customHeight="1">
      <c r="A154" s="196"/>
      <c r="B154" s="196"/>
      <c r="C154" s="197"/>
      <c r="D154" s="198"/>
      <c r="E154" s="198"/>
      <c r="F154" s="198"/>
    </row>
    <row r="155" spans="1:6" ht="22.5" customHeight="1">
      <c r="A155" s="196"/>
      <c r="B155" s="196"/>
      <c r="C155" s="197"/>
      <c r="D155" s="198"/>
      <c r="E155" s="198"/>
      <c r="F155" s="198"/>
    </row>
    <row r="156" spans="1:6" s="167" customFormat="1" ht="22.5" customHeight="1">
      <c r="A156" s="196"/>
      <c r="B156" s="196"/>
      <c r="C156" s="197"/>
      <c r="D156" s="198"/>
      <c r="E156" s="198"/>
      <c r="F156" s="198"/>
    </row>
    <row r="157" spans="1:6" s="167" customFormat="1" ht="22.5" customHeight="1">
      <c r="A157" s="196"/>
      <c r="B157" s="196"/>
      <c r="C157" s="197"/>
      <c r="D157" s="198"/>
      <c r="E157" s="198"/>
      <c r="F157" s="198"/>
    </row>
    <row r="158" spans="1:6" s="167" customFormat="1" ht="22.5" customHeight="1">
      <c r="A158" s="196"/>
      <c r="B158" s="196"/>
      <c r="C158" s="197"/>
      <c r="D158" s="198"/>
      <c r="E158" s="198"/>
      <c r="F158" s="198"/>
    </row>
    <row r="159" ht="15">
      <c r="B159" s="48"/>
    </row>
  </sheetData>
  <sheetProtection/>
  <mergeCells count="147">
    <mergeCell ref="D74:D75"/>
    <mergeCell ref="E74:E75"/>
    <mergeCell ref="A140:A141"/>
    <mergeCell ref="B140:B141"/>
    <mergeCell ref="C140:C141"/>
    <mergeCell ref="A142:A143"/>
    <mergeCell ref="B142:B143"/>
    <mergeCell ref="C142:C143"/>
    <mergeCell ref="A135:A136"/>
    <mergeCell ref="B135:B136"/>
    <mergeCell ref="C135:C136"/>
    <mergeCell ref="A138:A139"/>
    <mergeCell ref="B138:B139"/>
    <mergeCell ref="C138:C139"/>
    <mergeCell ref="A130:A131"/>
    <mergeCell ref="B130:B131"/>
    <mergeCell ref="C130:C131"/>
    <mergeCell ref="A132:A133"/>
    <mergeCell ref="B132:B133"/>
    <mergeCell ref="C132:C133"/>
    <mergeCell ref="A126:A127"/>
    <mergeCell ref="B126:B127"/>
    <mergeCell ref="C126:C127"/>
    <mergeCell ref="A128:A129"/>
    <mergeCell ref="B128:B129"/>
    <mergeCell ref="C128:C129"/>
    <mergeCell ref="A122:A123"/>
    <mergeCell ref="B122:B123"/>
    <mergeCell ref="C122:C123"/>
    <mergeCell ref="A124:A125"/>
    <mergeCell ref="B124:B125"/>
    <mergeCell ref="C124:C125"/>
    <mergeCell ref="A118:A119"/>
    <mergeCell ref="B118:B119"/>
    <mergeCell ref="C118:C119"/>
    <mergeCell ref="A120:A121"/>
    <mergeCell ref="B120:B121"/>
    <mergeCell ref="C120:C121"/>
    <mergeCell ref="A113:A114"/>
    <mergeCell ref="B113:B114"/>
    <mergeCell ref="C113:C114"/>
    <mergeCell ref="A115:A116"/>
    <mergeCell ref="B115:B116"/>
    <mergeCell ref="C115:C116"/>
    <mergeCell ref="A107:A108"/>
    <mergeCell ref="B107:B108"/>
    <mergeCell ref="C107:C108"/>
    <mergeCell ref="A109:A110"/>
    <mergeCell ref="B109:B110"/>
    <mergeCell ref="C109:C110"/>
    <mergeCell ref="A100:A101"/>
    <mergeCell ref="B100:B101"/>
    <mergeCell ref="C100:C101"/>
    <mergeCell ref="A103:A104"/>
    <mergeCell ref="B103:B104"/>
    <mergeCell ref="C103:C104"/>
    <mergeCell ref="A89:A90"/>
    <mergeCell ref="B89:B90"/>
    <mergeCell ref="C89:C90"/>
    <mergeCell ref="A97:A98"/>
    <mergeCell ref="B97:B98"/>
    <mergeCell ref="C97:C98"/>
    <mergeCell ref="C92:C93"/>
    <mergeCell ref="B92:B93"/>
    <mergeCell ref="A92:A93"/>
    <mergeCell ref="A79:A80"/>
    <mergeCell ref="B79:B80"/>
    <mergeCell ref="C79:C80"/>
    <mergeCell ref="A83:A84"/>
    <mergeCell ref="B83:B84"/>
    <mergeCell ref="C83:C84"/>
    <mergeCell ref="A3:F3"/>
    <mergeCell ref="F7:F8"/>
    <mergeCell ref="C7:C8"/>
    <mergeCell ref="B7:B8"/>
    <mergeCell ref="D7:D8"/>
    <mergeCell ref="A7:A8"/>
    <mergeCell ref="A5:F5"/>
    <mergeCell ref="E7:E8"/>
    <mergeCell ref="A9:A10"/>
    <mergeCell ref="B9:B10"/>
    <mergeCell ref="C9:C10"/>
    <mergeCell ref="A11:A12"/>
    <mergeCell ref="B11:B12"/>
    <mergeCell ref="C11:C12"/>
    <mergeCell ref="A15:A16"/>
    <mergeCell ref="B15:B16"/>
    <mergeCell ref="C15:C16"/>
    <mergeCell ref="A21:A22"/>
    <mergeCell ref="B21:B22"/>
    <mergeCell ref="C21:C22"/>
    <mergeCell ref="A24:A25"/>
    <mergeCell ref="B24:B25"/>
    <mergeCell ref="C24:C25"/>
    <mergeCell ref="A30:A31"/>
    <mergeCell ref="B30:B31"/>
    <mergeCell ref="C30:C31"/>
    <mergeCell ref="A33:A34"/>
    <mergeCell ref="B33:B34"/>
    <mergeCell ref="C33:C34"/>
    <mergeCell ref="A35:A36"/>
    <mergeCell ref="B35:B36"/>
    <mergeCell ref="C35:C36"/>
    <mergeCell ref="A37:A38"/>
    <mergeCell ref="B37:B38"/>
    <mergeCell ref="C37:C38"/>
    <mergeCell ref="A40:A41"/>
    <mergeCell ref="B40:B41"/>
    <mergeCell ref="C40:C41"/>
    <mergeCell ref="A45:A46"/>
    <mergeCell ref="B45:B46"/>
    <mergeCell ref="C45:C46"/>
    <mergeCell ref="A48:A49"/>
    <mergeCell ref="B48:B49"/>
    <mergeCell ref="C48:C49"/>
    <mergeCell ref="A50:A51"/>
    <mergeCell ref="B50:B51"/>
    <mergeCell ref="C50:C51"/>
    <mergeCell ref="A52:A53"/>
    <mergeCell ref="B52:B53"/>
    <mergeCell ref="C52:C53"/>
    <mergeCell ref="A54:A55"/>
    <mergeCell ref="B54:B55"/>
    <mergeCell ref="C54:C55"/>
    <mergeCell ref="A56:A57"/>
    <mergeCell ref="B56:B57"/>
    <mergeCell ref="C56:C57"/>
    <mergeCell ref="C72:C73"/>
    <mergeCell ref="A74:A75"/>
    <mergeCell ref="B74:B75"/>
    <mergeCell ref="A62:A63"/>
    <mergeCell ref="B62:B63"/>
    <mergeCell ref="C62:C63"/>
    <mergeCell ref="A68:A69"/>
    <mergeCell ref="B68:B69"/>
    <mergeCell ref="C68:C69"/>
    <mergeCell ref="C74:C75"/>
    <mergeCell ref="B151:E151"/>
    <mergeCell ref="B152:E152"/>
    <mergeCell ref="B77:B78"/>
    <mergeCell ref="A70:A71"/>
    <mergeCell ref="B70:B71"/>
    <mergeCell ref="C70:C71"/>
    <mergeCell ref="A77:A78"/>
    <mergeCell ref="C77:C78"/>
    <mergeCell ref="A72:A73"/>
    <mergeCell ref="B72:B73"/>
  </mergeCells>
  <printOptions/>
  <pageMargins left="0.7086614173228347" right="0.7086614173228347" top="0.3937007874015748" bottom="0.3937007874015748" header="0.31496062992125984" footer="0.31496062992125984"/>
  <pageSetup horizontalDpi="600" verticalDpi="600" orientation="portrait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Q26"/>
  <sheetViews>
    <sheetView zoomScalePageLayoutView="0" workbookViewId="0" topLeftCell="A1">
      <selection activeCell="G30" sqref="G30"/>
    </sheetView>
  </sheetViews>
  <sheetFormatPr defaultColWidth="9.140625" defaultRowHeight="15"/>
  <cols>
    <col min="15" max="15" width="2.00390625" style="0" customWidth="1"/>
    <col min="16" max="16" width="26.7109375" style="0" customWidth="1"/>
  </cols>
  <sheetData>
    <row r="1" spans="1:17" s="47" customFormat="1" ht="32.25" customHeight="1">
      <c r="A1" s="224" t="s">
        <v>838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50"/>
    </row>
    <row r="2" spans="1:17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30">
      <c r="A3" s="326" t="s">
        <v>149</v>
      </c>
      <c r="B3" s="327"/>
      <c r="C3" s="327"/>
      <c r="D3" s="327"/>
      <c r="E3" s="327"/>
      <c r="F3" s="327"/>
      <c r="G3" s="327"/>
      <c r="H3" s="327"/>
      <c r="I3" s="327"/>
      <c r="J3" s="327"/>
      <c r="K3" s="327"/>
      <c r="L3" s="327"/>
      <c r="M3" s="327"/>
      <c r="N3" s="327"/>
      <c r="O3" s="328"/>
      <c r="P3" s="46" t="s">
        <v>150</v>
      </c>
      <c r="Q3" s="1"/>
    </row>
    <row r="4" spans="1:16" ht="15">
      <c r="A4" s="248" t="s">
        <v>151</v>
      </c>
      <c r="B4" s="249"/>
      <c r="C4" s="249"/>
      <c r="D4" s="249"/>
      <c r="E4" s="249"/>
      <c r="F4" s="249"/>
      <c r="G4" s="249"/>
      <c r="H4" s="249"/>
      <c r="I4" s="249"/>
      <c r="J4" s="249"/>
      <c r="K4" s="249"/>
      <c r="L4" s="249"/>
      <c r="M4" s="249"/>
      <c r="N4" s="249"/>
      <c r="O4" s="250"/>
      <c r="P4" s="8"/>
    </row>
    <row r="5" spans="1:16" ht="15">
      <c r="A5" s="329" t="s">
        <v>152</v>
      </c>
      <c r="B5" s="330"/>
      <c r="C5" s="330"/>
      <c r="D5" s="330"/>
      <c r="E5" s="330"/>
      <c r="F5" s="330"/>
      <c r="G5" s="330"/>
      <c r="H5" s="330"/>
      <c r="I5" s="330"/>
      <c r="J5" s="330"/>
      <c r="K5" s="330"/>
      <c r="L5" s="330"/>
      <c r="M5" s="330"/>
      <c r="N5" s="330"/>
      <c r="O5" s="331"/>
      <c r="P5" s="22" t="s">
        <v>277</v>
      </c>
    </row>
    <row r="6" spans="1:16" ht="25.5" customHeight="1">
      <c r="A6" s="332" t="s">
        <v>153</v>
      </c>
      <c r="B6" s="333"/>
      <c r="C6" s="333"/>
      <c r="D6" s="333"/>
      <c r="E6" s="333"/>
      <c r="F6" s="333"/>
      <c r="G6" s="333"/>
      <c r="H6" s="333"/>
      <c r="I6" s="333"/>
      <c r="J6" s="333"/>
      <c r="K6" s="333"/>
      <c r="L6" s="333"/>
      <c r="M6" s="333"/>
      <c r="N6" s="333"/>
      <c r="O6" s="334"/>
      <c r="P6" s="22"/>
    </row>
    <row r="7" spans="1:16" ht="15">
      <c r="A7" s="329" t="s">
        <v>154</v>
      </c>
      <c r="B7" s="330"/>
      <c r="C7" s="330"/>
      <c r="D7" s="330"/>
      <c r="E7" s="330"/>
      <c r="F7" s="330"/>
      <c r="G7" s="330"/>
      <c r="H7" s="330"/>
      <c r="I7" s="330"/>
      <c r="J7" s="330"/>
      <c r="K7" s="330"/>
      <c r="L7" s="330"/>
      <c r="M7" s="330"/>
      <c r="N7" s="330"/>
      <c r="O7" s="331"/>
      <c r="P7" s="22"/>
    </row>
    <row r="8" spans="1:16" ht="15">
      <c r="A8" s="329" t="s">
        <v>155</v>
      </c>
      <c r="B8" s="330"/>
      <c r="C8" s="330"/>
      <c r="D8" s="330"/>
      <c r="E8" s="330"/>
      <c r="F8" s="330"/>
      <c r="G8" s="330"/>
      <c r="H8" s="330"/>
      <c r="I8" s="330"/>
      <c r="J8" s="330"/>
      <c r="K8" s="330"/>
      <c r="L8" s="330"/>
      <c r="M8" s="330"/>
      <c r="N8" s="330"/>
      <c r="O8" s="331"/>
      <c r="P8" s="23" t="s">
        <v>277</v>
      </c>
    </row>
    <row r="9" spans="1:16" ht="32.25" customHeight="1">
      <c r="A9" s="332" t="s">
        <v>343</v>
      </c>
      <c r="B9" s="333"/>
      <c r="C9" s="333"/>
      <c r="D9" s="333"/>
      <c r="E9" s="333"/>
      <c r="F9" s="333"/>
      <c r="G9" s="333"/>
      <c r="H9" s="333"/>
      <c r="I9" s="333"/>
      <c r="J9" s="333"/>
      <c r="K9" s="333"/>
      <c r="L9" s="333"/>
      <c r="M9" s="333"/>
      <c r="N9" s="333"/>
      <c r="O9" s="334"/>
      <c r="P9" s="23" t="s">
        <v>277</v>
      </c>
    </row>
    <row r="10" spans="1:16" ht="32.25" customHeight="1">
      <c r="A10" s="332" t="s">
        <v>156</v>
      </c>
      <c r="B10" s="333"/>
      <c r="C10" s="333"/>
      <c r="D10" s="333"/>
      <c r="E10" s="333"/>
      <c r="F10" s="333"/>
      <c r="G10" s="333"/>
      <c r="H10" s="333"/>
      <c r="I10" s="333"/>
      <c r="J10" s="333"/>
      <c r="K10" s="333"/>
      <c r="L10" s="333"/>
      <c r="M10" s="333"/>
      <c r="N10" s="333"/>
      <c r="O10" s="334"/>
      <c r="P10" s="23" t="s">
        <v>277</v>
      </c>
    </row>
    <row r="11" spans="1:16" ht="24.75" customHeight="1">
      <c r="A11" s="335" t="s">
        <v>157</v>
      </c>
      <c r="B11" s="336"/>
      <c r="C11" s="336"/>
      <c r="D11" s="336"/>
      <c r="E11" s="336"/>
      <c r="F11" s="336"/>
      <c r="G11" s="336"/>
      <c r="H11" s="336"/>
      <c r="I11" s="336"/>
      <c r="J11" s="336"/>
      <c r="K11" s="336"/>
      <c r="L11" s="336"/>
      <c r="M11" s="336"/>
      <c r="N11" s="336"/>
      <c r="O11" s="337"/>
      <c r="P11" s="21"/>
    </row>
    <row r="12" spans="1:16" ht="14.25" customHeight="1">
      <c r="A12" s="329" t="s">
        <v>275</v>
      </c>
      <c r="B12" s="330"/>
      <c r="C12" s="330"/>
      <c r="D12" s="330"/>
      <c r="E12" s="330"/>
      <c r="F12" s="330"/>
      <c r="G12" s="330"/>
      <c r="H12" s="330"/>
      <c r="I12" s="330"/>
      <c r="J12" s="330"/>
      <c r="K12" s="330"/>
      <c r="L12" s="330"/>
      <c r="M12" s="330"/>
      <c r="N12" s="330"/>
      <c r="O12" s="331"/>
      <c r="P12" s="23">
        <v>26</v>
      </c>
    </row>
    <row r="13" spans="1:16" ht="15">
      <c r="A13" s="329" t="s">
        <v>276</v>
      </c>
      <c r="B13" s="330"/>
      <c r="C13" s="330"/>
      <c r="D13" s="330"/>
      <c r="E13" s="330"/>
      <c r="F13" s="330"/>
      <c r="G13" s="330"/>
      <c r="H13" s="330"/>
      <c r="I13" s="330"/>
      <c r="J13" s="330"/>
      <c r="K13" s="330"/>
      <c r="L13" s="330"/>
      <c r="M13" s="330"/>
      <c r="N13" s="330"/>
      <c r="O13" s="331"/>
      <c r="P13" s="23">
        <v>26</v>
      </c>
    </row>
    <row r="14" spans="1:16" ht="70.5" customHeight="1">
      <c r="A14" s="335" t="s">
        <v>158</v>
      </c>
      <c r="B14" s="336"/>
      <c r="C14" s="336"/>
      <c r="D14" s="336"/>
      <c r="E14" s="336"/>
      <c r="F14" s="336"/>
      <c r="G14" s="336"/>
      <c r="H14" s="336"/>
      <c r="I14" s="336"/>
      <c r="J14" s="336"/>
      <c r="K14" s="336"/>
      <c r="L14" s="336"/>
      <c r="M14" s="336"/>
      <c r="N14" s="336"/>
      <c r="O14" s="337"/>
      <c r="P14" s="104" t="s">
        <v>839</v>
      </c>
    </row>
    <row r="15" spans="1:16" ht="30" customHeight="1">
      <c r="A15" s="335" t="s">
        <v>159</v>
      </c>
      <c r="B15" s="336"/>
      <c r="C15" s="336"/>
      <c r="D15" s="336"/>
      <c r="E15" s="336"/>
      <c r="F15" s="336"/>
      <c r="G15" s="336"/>
      <c r="H15" s="336"/>
      <c r="I15" s="336"/>
      <c r="J15" s="336"/>
      <c r="K15" s="336"/>
      <c r="L15" s="336"/>
      <c r="M15" s="336"/>
      <c r="N15" s="336"/>
      <c r="O15" s="337"/>
      <c r="P15" s="23" t="s">
        <v>277</v>
      </c>
    </row>
    <row r="16" spans="1:16" ht="15">
      <c r="A16" s="335" t="s">
        <v>160</v>
      </c>
      <c r="B16" s="336"/>
      <c r="C16" s="336"/>
      <c r="D16" s="336"/>
      <c r="E16" s="336"/>
      <c r="F16" s="336"/>
      <c r="G16" s="336"/>
      <c r="H16" s="336"/>
      <c r="I16" s="336"/>
      <c r="J16" s="336"/>
      <c r="K16" s="336"/>
      <c r="L16" s="336"/>
      <c r="M16" s="336"/>
      <c r="N16" s="336"/>
      <c r="O16" s="337"/>
      <c r="P16" s="23" t="s">
        <v>277</v>
      </c>
    </row>
    <row r="17" spans="1:16" ht="30.75" customHeight="1">
      <c r="A17" s="335" t="s">
        <v>161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7"/>
      <c r="P17" s="23" t="s">
        <v>277</v>
      </c>
    </row>
    <row r="18" spans="1:16" ht="15">
      <c r="A18" s="338" t="s">
        <v>162</v>
      </c>
      <c r="B18" s="339"/>
      <c r="C18" s="339"/>
      <c r="D18" s="339"/>
      <c r="E18" s="339"/>
      <c r="F18" s="339"/>
      <c r="G18" s="339"/>
      <c r="H18" s="339"/>
      <c r="I18" s="339"/>
      <c r="J18" s="339"/>
      <c r="K18" s="339"/>
      <c r="L18" s="339"/>
      <c r="M18" s="339"/>
      <c r="N18" s="339"/>
      <c r="O18" s="340"/>
      <c r="P18" s="23" t="s">
        <v>277</v>
      </c>
    </row>
    <row r="19" spans="1:16" ht="15">
      <c r="A19" s="338" t="s">
        <v>163</v>
      </c>
      <c r="B19" s="339"/>
      <c r="C19" s="339"/>
      <c r="D19" s="339"/>
      <c r="E19" s="339"/>
      <c r="F19" s="339"/>
      <c r="G19" s="339"/>
      <c r="H19" s="339"/>
      <c r="I19" s="339"/>
      <c r="J19" s="339"/>
      <c r="K19" s="339"/>
      <c r="L19" s="339"/>
      <c r="M19" s="339"/>
      <c r="N19" s="339"/>
      <c r="O19" s="340"/>
      <c r="P19" s="23"/>
    </row>
    <row r="20" spans="1:16" ht="31.5" customHeight="1">
      <c r="A20" s="335" t="s">
        <v>164</v>
      </c>
      <c r="B20" s="336"/>
      <c r="C20" s="336"/>
      <c r="D20" s="336"/>
      <c r="E20" s="336"/>
      <c r="F20" s="336"/>
      <c r="G20" s="336"/>
      <c r="H20" s="336"/>
      <c r="I20" s="336"/>
      <c r="J20" s="336"/>
      <c r="K20" s="336"/>
      <c r="L20" s="336"/>
      <c r="M20" s="336"/>
      <c r="N20" s="336"/>
      <c r="O20" s="337"/>
      <c r="P20" s="23" t="s">
        <v>277</v>
      </c>
    </row>
    <row r="21" spans="1:16" ht="15">
      <c r="A21" s="338" t="s">
        <v>165</v>
      </c>
      <c r="B21" s="339"/>
      <c r="C21" s="339"/>
      <c r="D21" s="339"/>
      <c r="E21" s="339"/>
      <c r="F21" s="339"/>
      <c r="G21" s="339"/>
      <c r="H21" s="339"/>
      <c r="I21" s="339"/>
      <c r="J21" s="339"/>
      <c r="K21" s="339"/>
      <c r="L21" s="339"/>
      <c r="M21" s="339"/>
      <c r="N21" s="339"/>
      <c r="O21" s="340"/>
      <c r="P21" s="23" t="s">
        <v>277</v>
      </c>
    </row>
    <row r="22" spans="1:16" ht="15">
      <c r="A22" s="338" t="s">
        <v>166</v>
      </c>
      <c r="B22" s="339"/>
      <c r="C22" s="339"/>
      <c r="D22" s="339"/>
      <c r="E22" s="339"/>
      <c r="F22" s="339"/>
      <c r="G22" s="339"/>
      <c r="H22" s="339"/>
      <c r="I22" s="339"/>
      <c r="J22" s="339"/>
      <c r="K22" s="339"/>
      <c r="L22" s="339"/>
      <c r="M22" s="339"/>
      <c r="N22" s="339"/>
      <c r="O22" s="340"/>
      <c r="P22" s="7"/>
    </row>
    <row r="25" spans="2:11" ht="15">
      <c r="B25" s="206" t="s">
        <v>1181</v>
      </c>
      <c r="C25" s="206"/>
      <c r="D25" s="206"/>
      <c r="E25" s="206"/>
      <c r="F25" s="206"/>
      <c r="G25" s="206"/>
      <c r="H25" s="206"/>
      <c r="I25" s="206"/>
      <c r="J25" s="206"/>
      <c r="K25" s="206"/>
    </row>
    <row r="26" spans="2:11" ht="15">
      <c r="B26" s="206" t="s">
        <v>1189</v>
      </c>
      <c r="C26" s="206"/>
      <c r="D26" s="206"/>
      <c r="E26" s="206"/>
      <c r="F26" s="206"/>
      <c r="G26" s="206"/>
      <c r="H26" s="206"/>
      <c r="I26" s="206"/>
      <c r="J26" s="206"/>
      <c r="K26" s="206"/>
    </row>
  </sheetData>
  <sheetProtection/>
  <mergeCells count="23">
    <mergeCell ref="A22:O22"/>
    <mergeCell ref="A15:O15"/>
    <mergeCell ref="A16:O16"/>
    <mergeCell ref="A17:O17"/>
    <mergeCell ref="A18:O18"/>
    <mergeCell ref="A19:O19"/>
    <mergeCell ref="A20:O20"/>
    <mergeCell ref="A10:O10"/>
    <mergeCell ref="A11:O11"/>
    <mergeCell ref="A12:O12"/>
    <mergeCell ref="A13:O13"/>
    <mergeCell ref="A14:O14"/>
    <mergeCell ref="A21:O21"/>
    <mergeCell ref="B25:K25"/>
    <mergeCell ref="B26:K26"/>
    <mergeCell ref="A1:P1"/>
    <mergeCell ref="A3:O3"/>
    <mergeCell ref="A4:O4"/>
    <mergeCell ref="A5:O5"/>
    <mergeCell ref="A6:O6"/>
    <mergeCell ref="A7:O7"/>
    <mergeCell ref="A8:O8"/>
    <mergeCell ref="A9:O9"/>
  </mergeCells>
  <hyperlinks>
    <hyperlink ref="P14" r:id="rId1" display="http://electronet.ucoz.ru/&#10;&quot;Потребителям-стандарт раскрытия информации-2019 год- п.11 &#10;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2:R5"/>
  <sheetViews>
    <sheetView zoomScalePageLayoutView="0" workbookViewId="0" topLeftCell="A1">
      <selection activeCell="K12" sqref="K12"/>
    </sheetView>
  </sheetViews>
  <sheetFormatPr defaultColWidth="9.140625" defaultRowHeight="15"/>
  <cols>
    <col min="14" max="14" width="6.28125" style="0" customWidth="1"/>
    <col min="15" max="15" width="4.421875" style="0" customWidth="1"/>
    <col min="16" max="16" width="5.7109375" style="0" customWidth="1"/>
    <col min="17" max="17" width="3.28125" style="0" customWidth="1"/>
    <col min="18" max="18" width="8.8515625" style="0" hidden="1" customWidth="1"/>
  </cols>
  <sheetData>
    <row r="2" spans="1:18" ht="28.5" customHeight="1">
      <c r="A2" s="224" t="s">
        <v>840</v>
      </c>
      <c r="B2" s="224"/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</row>
    <row r="5" spans="1:18" ht="15">
      <c r="A5" s="217" t="s">
        <v>167</v>
      </c>
      <c r="B5" s="218"/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218"/>
      <c r="P5" s="218"/>
      <c r="Q5" s="218"/>
      <c r="R5" s="218"/>
    </row>
  </sheetData>
  <sheetProtection/>
  <mergeCells count="2">
    <mergeCell ref="A2:R2"/>
    <mergeCell ref="A5:R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T111"/>
  <sheetViews>
    <sheetView zoomScale="60" zoomScaleNormal="60" zoomScalePageLayoutView="0" workbookViewId="0" topLeftCell="A1">
      <selection activeCell="M42" sqref="M42"/>
    </sheetView>
  </sheetViews>
  <sheetFormatPr defaultColWidth="9.140625" defaultRowHeight="15"/>
  <cols>
    <col min="1" max="1" width="4.140625" style="0" customWidth="1"/>
    <col min="2" max="2" width="19.140625" style="0" customWidth="1"/>
    <col min="4" max="4" width="8.8515625" style="83" customWidth="1"/>
    <col min="5" max="5" width="11.7109375" style="0" customWidth="1"/>
    <col min="7" max="7" width="8.8515625" style="83" customWidth="1"/>
    <col min="8" max="8" width="14.421875" style="0" customWidth="1"/>
    <col min="10" max="10" width="8.8515625" style="83" customWidth="1"/>
    <col min="11" max="11" width="10.8515625" style="0" customWidth="1"/>
    <col min="13" max="13" width="8.8515625" style="83" customWidth="1"/>
    <col min="14" max="14" width="12.00390625" style="0" customWidth="1"/>
    <col min="16" max="16" width="8.8515625" style="83" customWidth="1"/>
    <col min="17" max="17" width="11.421875" style="0" customWidth="1"/>
  </cols>
  <sheetData>
    <row r="1" spans="2:16" ht="15"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</row>
    <row r="2" spans="1:16" ht="25.5" customHeight="1">
      <c r="A2" s="4"/>
      <c r="B2" s="341" t="s">
        <v>841</v>
      </c>
      <c r="C2" s="341"/>
      <c r="D2" s="341"/>
      <c r="E2" s="341"/>
      <c r="F2" s="341"/>
      <c r="G2" s="341"/>
      <c r="H2" s="341"/>
      <c r="I2" s="341"/>
      <c r="J2" s="341"/>
      <c r="K2" s="341"/>
      <c r="L2" s="341"/>
      <c r="M2" s="34"/>
      <c r="N2" s="67"/>
      <c r="O2" s="67"/>
      <c r="P2" s="67"/>
    </row>
    <row r="3" spans="2:16" ht="15"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</row>
    <row r="4" spans="1:18" ht="15">
      <c r="A4" s="219" t="s">
        <v>523</v>
      </c>
      <c r="B4" s="343" t="s">
        <v>169</v>
      </c>
      <c r="C4" s="349" t="s">
        <v>520</v>
      </c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1"/>
      <c r="R4" s="222" t="s">
        <v>1161</v>
      </c>
    </row>
    <row r="5" spans="1:18" ht="35.25" customHeight="1">
      <c r="A5" s="220"/>
      <c r="B5" s="344"/>
      <c r="C5" s="352" t="s">
        <v>170</v>
      </c>
      <c r="D5" s="353"/>
      <c r="E5" s="354"/>
      <c r="F5" s="355" t="s">
        <v>171</v>
      </c>
      <c r="G5" s="356"/>
      <c r="H5" s="357"/>
      <c r="I5" s="355" t="s">
        <v>172</v>
      </c>
      <c r="J5" s="356"/>
      <c r="K5" s="357"/>
      <c r="L5" s="352" t="s">
        <v>173</v>
      </c>
      <c r="M5" s="353"/>
      <c r="N5" s="354"/>
      <c r="O5" s="355" t="s">
        <v>174</v>
      </c>
      <c r="P5" s="356"/>
      <c r="Q5" s="357"/>
      <c r="R5" s="347"/>
    </row>
    <row r="6" spans="1:18" ht="60">
      <c r="A6" s="221"/>
      <c r="B6" s="345"/>
      <c r="C6" s="58" t="s">
        <v>765</v>
      </c>
      <c r="D6" s="79" t="s">
        <v>1159</v>
      </c>
      <c r="E6" s="84" t="s">
        <v>175</v>
      </c>
      <c r="F6" s="58" t="s">
        <v>765</v>
      </c>
      <c r="G6" s="79" t="s">
        <v>1159</v>
      </c>
      <c r="H6" s="79" t="s">
        <v>175</v>
      </c>
      <c r="I6" s="58" t="s">
        <v>765</v>
      </c>
      <c r="J6" s="79" t="s">
        <v>1159</v>
      </c>
      <c r="K6" s="79" t="s">
        <v>175</v>
      </c>
      <c r="L6" s="58" t="s">
        <v>765</v>
      </c>
      <c r="M6" s="79" t="s">
        <v>1159</v>
      </c>
      <c r="N6" s="79" t="s">
        <v>175</v>
      </c>
      <c r="O6" s="58" t="s">
        <v>765</v>
      </c>
      <c r="P6" s="79" t="s">
        <v>1159</v>
      </c>
      <c r="Q6" s="79" t="s">
        <v>175</v>
      </c>
      <c r="R6" s="348"/>
    </row>
    <row r="7" spans="1:18" ht="15">
      <c r="A7" s="22">
        <v>1</v>
      </c>
      <c r="B7" s="22">
        <v>2</v>
      </c>
      <c r="C7" s="80">
        <v>3</v>
      </c>
      <c r="D7" s="80">
        <v>4</v>
      </c>
      <c r="E7" s="80">
        <v>5</v>
      </c>
      <c r="F7" s="80">
        <v>6</v>
      </c>
      <c r="G7" s="80">
        <v>7</v>
      </c>
      <c r="H7" s="80">
        <v>8</v>
      </c>
      <c r="I7" s="80">
        <v>9</v>
      </c>
      <c r="J7" s="80">
        <v>10</v>
      </c>
      <c r="K7" s="80">
        <v>11</v>
      </c>
      <c r="L7" s="80">
        <v>12</v>
      </c>
      <c r="M7" s="80">
        <v>13</v>
      </c>
      <c r="N7" s="80">
        <v>14</v>
      </c>
      <c r="O7" s="80">
        <v>15</v>
      </c>
      <c r="P7" s="80">
        <v>16</v>
      </c>
      <c r="Q7" s="80">
        <v>17</v>
      </c>
      <c r="R7" s="80">
        <v>18</v>
      </c>
    </row>
    <row r="8" spans="1:20" ht="75">
      <c r="A8" s="23">
        <v>1</v>
      </c>
      <c r="B8" s="45" t="s">
        <v>519</v>
      </c>
      <c r="C8" s="58">
        <v>64</v>
      </c>
      <c r="D8" s="58">
        <v>43</v>
      </c>
      <c r="E8" s="85">
        <f>D8*100/C8-100</f>
        <v>-32.8125</v>
      </c>
      <c r="F8" s="58">
        <v>8</v>
      </c>
      <c r="G8" s="58">
        <v>8</v>
      </c>
      <c r="H8" s="58">
        <f>G8*100/F8-100</f>
        <v>0</v>
      </c>
      <c r="I8" s="58">
        <v>1</v>
      </c>
      <c r="J8" s="58">
        <v>1</v>
      </c>
      <c r="K8" s="58">
        <v>0</v>
      </c>
      <c r="L8" s="58">
        <v>0</v>
      </c>
      <c r="M8" s="58">
        <v>0</v>
      </c>
      <c r="N8" s="58">
        <v>0</v>
      </c>
      <c r="O8" s="58">
        <v>0</v>
      </c>
      <c r="P8" s="58">
        <v>0</v>
      </c>
      <c r="Q8" s="58">
        <v>0</v>
      </c>
      <c r="R8" s="58">
        <f>D8+G8+J8+M8+P8</f>
        <v>52</v>
      </c>
      <c r="T8" s="146"/>
    </row>
    <row r="9" spans="1:18" ht="150">
      <c r="A9" s="23">
        <v>2</v>
      </c>
      <c r="B9" s="45" t="s">
        <v>521</v>
      </c>
      <c r="C9" s="58">
        <v>64</v>
      </c>
      <c r="D9" s="58">
        <v>39</v>
      </c>
      <c r="E9" s="85">
        <f>D9*100/C9-100</f>
        <v>-39.0625</v>
      </c>
      <c r="F9" s="58">
        <v>8</v>
      </c>
      <c r="G9" s="58">
        <v>7</v>
      </c>
      <c r="H9" s="85">
        <f>G9*100/F9-100</f>
        <v>-12.5</v>
      </c>
      <c r="I9" s="58">
        <v>1</v>
      </c>
      <c r="J9" s="58">
        <v>1</v>
      </c>
      <c r="K9" s="58">
        <v>0</v>
      </c>
      <c r="L9" s="58">
        <v>0</v>
      </c>
      <c r="M9" s="58">
        <v>0</v>
      </c>
      <c r="N9" s="58">
        <v>0</v>
      </c>
      <c r="O9" s="58">
        <v>0</v>
      </c>
      <c r="P9" s="58">
        <v>0</v>
      </c>
      <c r="Q9" s="58">
        <v>0</v>
      </c>
      <c r="R9" s="58">
        <f>D9+G9+J9+M9+P9</f>
        <v>47</v>
      </c>
    </row>
    <row r="10" spans="1:18" ht="270">
      <c r="A10" s="23">
        <v>3</v>
      </c>
      <c r="B10" s="45" t="s">
        <v>522</v>
      </c>
      <c r="C10" s="58">
        <v>0</v>
      </c>
      <c r="D10" s="58">
        <v>0</v>
      </c>
      <c r="E10" s="58">
        <v>0</v>
      </c>
      <c r="F10" s="58">
        <v>0</v>
      </c>
      <c r="G10" s="58">
        <v>0</v>
      </c>
      <c r="H10" s="58">
        <v>0</v>
      </c>
      <c r="I10" s="58">
        <v>0</v>
      </c>
      <c r="J10" s="58">
        <v>0</v>
      </c>
      <c r="K10" s="58">
        <v>0</v>
      </c>
      <c r="L10" s="58">
        <v>0</v>
      </c>
      <c r="M10" s="58">
        <v>0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</row>
    <row r="11" spans="1:18" ht="30">
      <c r="A11" s="24" t="s">
        <v>124</v>
      </c>
      <c r="B11" s="19" t="s">
        <v>176</v>
      </c>
      <c r="C11" s="81">
        <v>0</v>
      </c>
      <c r="D11" s="81">
        <v>0</v>
      </c>
      <c r="E11" s="81">
        <v>0</v>
      </c>
      <c r="F11" s="81">
        <v>0</v>
      </c>
      <c r="G11" s="81">
        <v>0</v>
      </c>
      <c r="H11" s="81">
        <v>0</v>
      </c>
      <c r="I11" s="81">
        <v>0</v>
      </c>
      <c r="J11" s="81">
        <v>0</v>
      </c>
      <c r="K11" s="81">
        <v>0</v>
      </c>
      <c r="L11" s="81">
        <v>0</v>
      </c>
      <c r="M11" s="81">
        <v>0</v>
      </c>
      <c r="N11" s="81">
        <v>0</v>
      </c>
      <c r="O11" s="81">
        <v>0</v>
      </c>
      <c r="P11" s="81">
        <v>0</v>
      </c>
      <c r="Q11" s="81">
        <v>0</v>
      </c>
      <c r="R11" s="81">
        <v>0</v>
      </c>
    </row>
    <row r="12" spans="1:18" ht="30">
      <c r="A12" s="8" t="s">
        <v>177</v>
      </c>
      <c r="B12" s="86" t="s">
        <v>178</v>
      </c>
      <c r="C12" s="81">
        <v>0</v>
      </c>
      <c r="D12" s="81">
        <v>0</v>
      </c>
      <c r="E12" s="81">
        <v>0</v>
      </c>
      <c r="F12" s="81">
        <v>0</v>
      </c>
      <c r="G12" s="81">
        <v>0</v>
      </c>
      <c r="H12" s="81">
        <v>0</v>
      </c>
      <c r="I12" s="81">
        <v>0</v>
      </c>
      <c r="J12" s="81">
        <v>0</v>
      </c>
      <c r="K12" s="81">
        <v>0</v>
      </c>
      <c r="L12" s="81">
        <v>0</v>
      </c>
      <c r="M12" s="81">
        <v>0</v>
      </c>
      <c r="N12" s="81">
        <v>0</v>
      </c>
      <c r="O12" s="81">
        <v>0</v>
      </c>
      <c r="P12" s="81">
        <v>0</v>
      </c>
      <c r="Q12" s="81">
        <v>0</v>
      </c>
      <c r="R12" s="81">
        <v>0</v>
      </c>
    </row>
    <row r="13" spans="1:18" ht="150">
      <c r="A13" s="44">
        <v>4</v>
      </c>
      <c r="B13" s="86" t="s">
        <v>524</v>
      </c>
      <c r="C13" s="82">
        <v>11</v>
      </c>
      <c r="D13" s="82">
        <v>8</v>
      </c>
      <c r="E13" s="85">
        <f>D13*100/C13-100</f>
        <v>-27.272727272727266</v>
      </c>
      <c r="F13" s="82">
        <v>2</v>
      </c>
      <c r="G13" s="82">
        <v>10</v>
      </c>
      <c r="H13" s="85">
        <f>G13*100/F13-100</f>
        <v>400</v>
      </c>
      <c r="I13" s="82">
        <v>2</v>
      </c>
      <c r="J13" s="82">
        <v>10</v>
      </c>
      <c r="K13" s="85">
        <f>J13*100/I13-100</f>
        <v>400</v>
      </c>
      <c r="L13" s="82">
        <v>0</v>
      </c>
      <c r="M13" s="82">
        <v>0</v>
      </c>
      <c r="N13" s="85">
        <v>0</v>
      </c>
      <c r="O13" s="82">
        <v>0</v>
      </c>
      <c r="P13" s="82">
        <v>0</v>
      </c>
      <c r="Q13" s="85">
        <v>0</v>
      </c>
      <c r="R13" s="147">
        <f>(D13+G13+J13)/3</f>
        <v>9.333333333333334</v>
      </c>
    </row>
    <row r="14" spans="1:18" ht="120">
      <c r="A14" s="44">
        <v>5</v>
      </c>
      <c r="B14" s="86" t="s">
        <v>526</v>
      </c>
      <c r="C14" s="82">
        <v>58</v>
      </c>
      <c r="D14" s="82">
        <v>39</v>
      </c>
      <c r="E14" s="85">
        <f>D14*100/C14-100</f>
        <v>-32.758620689655174</v>
      </c>
      <c r="F14" s="82">
        <v>8</v>
      </c>
      <c r="G14" s="82">
        <v>7</v>
      </c>
      <c r="H14" s="85">
        <f>G14*100/F14-100</f>
        <v>-12.5</v>
      </c>
      <c r="I14" s="82">
        <v>1</v>
      </c>
      <c r="J14" s="82">
        <v>1</v>
      </c>
      <c r="K14" s="82">
        <v>0</v>
      </c>
      <c r="L14" s="82">
        <v>0</v>
      </c>
      <c r="M14" s="82">
        <v>0</v>
      </c>
      <c r="N14" s="82">
        <v>0</v>
      </c>
      <c r="O14" s="82">
        <v>0</v>
      </c>
      <c r="P14" s="82">
        <v>0</v>
      </c>
      <c r="Q14" s="82">
        <v>0</v>
      </c>
      <c r="R14" s="58">
        <f>D14+G14+J14+M14+P14</f>
        <v>47</v>
      </c>
    </row>
    <row r="15" spans="1:18" ht="105">
      <c r="A15" s="44">
        <v>6</v>
      </c>
      <c r="B15" s="86" t="s">
        <v>525</v>
      </c>
      <c r="C15" s="82">
        <v>56</v>
      </c>
      <c r="D15" s="82">
        <v>34</v>
      </c>
      <c r="E15" s="85">
        <f>D15*100/C15-100</f>
        <v>-39.285714285714285</v>
      </c>
      <c r="F15" s="82">
        <v>7</v>
      </c>
      <c r="G15" s="82">
        <v>6</v>
      </c>
      <c r="H15" s="85">
        <f>G15*100/F15-100</f>
        <v>-14.285714285714292</v>
      </c>
      <c r="I15" s="82">
        <v>1</v>
      </c>
      <c r="J15" s="82">
        <v>1</v>
      </c>
      <c r="K15" s="82">
        <v>0</v>
      </c>
      <c r="L15" s="82">
        <v>0</v>
      </c>
      <c r="M15" s="82">
        <v>0</v>
      </c>
      <c r="N15" s="82">
        <v>0</v>
      </c>
      <c r="O15" s="82">
        <v>0</v>
      </c>
      <c r="P15" s="82">
        <v>0</v>
      </c>
      <c r="Q15" s="82">
        <v>0</v>
      </c>
      <c r="R15" s="58">
        <f>D15+G15+J15+M15+P15</f>
        <v>41</v>
      </c>
    </row>
    <row r="16" spans="1:18" ht="225">
      <c r="A16" s="44">
        <v>7</v>
      </c>
      <c r="B16" s="86" t="s">
        <v>179</v>
      </c>
      <c r="C16" s="82">
        <v>0</v>
      </c>
      <c r="D16" s="82">
        <v>0</v>
      </c>
      <c r="E16" s="82">
        <v>0</v>
      </c>
      <c r="F16" s="82">
        <v>0</v>
      </c>
      <c r="G16" s="82">
        <v>0</v>
      </c>
      <c r="H16" s="82">
        <v>0</v>
      </c>
      <c r="I16" s="82">
        <v>0</v>
      </c>
      <c r="J16" s="82">
        <v>0</v>
      </c>
      <c r="K16" s="82">
        <v>0</v>
      </c>
      <c r="L16" s="82">
        <v>0</v>
      </c>
      <c r="M16" s="82">
        <v>0</v>
      </c>
      <c r="N16" s="82">
        <v>0</v>
      </c>
      <c r="O16" s="82">
        <v>0</v>
      </c>
      <c r="P16" s="82">
        <v>0</v>
      </c>
      <c r="Q16" s="82">
        <v>0</v>
      </c>
      <c r="R16" s="82">
        <v>0</v>
      </c>
    </row>
    <row r="17" spans="1:18" ht="30">
      <c r="A17" s="52" t="s">
        <v>180</v>
      </c>
      <c r="B17" s="87" t="s">
        <v>176</v>
      </c>
      <c r="C17" s="82">
        <v>0</v>
      </c>
      <c r="D17" s="82">
        <v>0</v>
      </c>
      <c r="E17" s="82">
        <v>0</v>
      </c>
      <c r="F17" s="82">
        <v>0</v>
      </c>
      <c r="G17" s="82">
        <v>0</v>
      </c>
      <c r="H17" s="82">
        <v>0</v>
      </c>
      <c r="I17" s="81">
        <v>0</v>
      </c>
      <c r="J17" s="81">
        <v>0</v>
      </c>
      <c r="K17" s="81">
        <v>0</v>
      </c>
      <c r="L17" s="81">
        <v>0</v>
      </c>
      <c r="M17" s="81">
        <v>0</v>
      </c>
      <c r="N17" s="81">
        <v>0</v>
      </c>
      <c r="O17" s="81">
        <v>0</v>
      </c>
      <c r="P17" s="81">
        <v>0</v>
      </c>
      <c r="Q17" s="81">
        <v>0</v>
      </c>
      <c r="R17" s="81">
        <v>0</v>
      </c>
    </row>
    <row r="18" spans="1:18" ht="15">
      <c r="A18" s="52" t="s">
        <v>181</v>
      </c>
      <c r="B18" s="88" t="s">
        <v>182</v>
      </c>
      <c r="C18" s="82">
        <v>0</v>
      </c>
      <c r="D18" s="82">
        <v>0</v>
      </c>
      <c r="E18" s="82">
        <v>0</v>
      </c>
      <c r="F18" s="82">
        <v>0</v>
      </c>
      <c r="G18" s="82">
        <v>0</v>
      </c>
      <c r="H18" s="82">
        <v>0</v>
      </c>
      <c r="I18" s="81">
        <v>0</v>
      </c>
      <c r="J18" s="81">
        <v>0</v>
      </c>
      <c r="K18" s="81">
        <v>0</v>
      </c>
      <c r="L18" s="81">
        <v>0</v>
      </c>
      <c r="M18" s="81">
        <v>0</v>
      </c>
      <c r="N18" s="81">
        <v>0</v>
      </c>
      <c r="O18" s="81">
        <v>0</v>
      </c>
      <c r="P18" s="81">
        <v>0</v>
      </c>
      <c r="Q18" s="81">
        <v>0</v>
      </c>
      <c r="R18" s="81">
        <v>0</v>
      </c>
    </row>
    <row r="19" spans="1:18" ht="135">
      <c r="A19" s="44">
        <v>8</v>
      </c>
      <c r="B19" s="86" t="s">
        <v>527</v>
      </c>
      <c r="C19" s="82">
        <v>30</v>
      </c>
      <c r="D19" s="82">
        <v>30</v>
      </c>
      <c r="E19" s="82">
        <v>0</v>
      </c>
      <c r="F19" s="82">
        <v>30</v>
      </c>
      <c r="G19" s="82">
        <v>30</v>
      </c>
      <c r="H19" s="82">
        <v>0</v>
      </c>
      <c r="I19" s="82">
        <v>30</v>
      </c>
      <c r="J19" s="82">
        <v>30</v>
      </c>
      <c r="K19" s="82">
        <v>0</v>
      </c>
      <c r="L19" s="82">
        <v>0</v>
      </c>
      <c r="M19" s="82">
        <v>0</v>
      </c>
      <c r="N19" s="82">
        <v>0</v>
      </c>
      <c r="O19" s="82">
        <v>0</v>
      </c>
      <c r="P19" s="82">
        <v>0</v>
      </c>
      <c r="Q19" s="82">
        <v>0</v>
      </c>
      <c r="R19" s="82">
        <v>30</v>
      </c>
    </row>
    <row r="20" spans="1:18" ht="15" hidden="1">
      <c r="A20" s="8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</row>
    <row r="21" spans="1:18" ht="15" hidden="1">
      <c r="A21" s="8"/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</row>
    <row r="22" spans="2:18" ht="15"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</row>
    <row r="23" spans="1:18" ht="15" hidden="1">
      <c r="A23" t="s">
        <v>183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</row>
    <row r="24" spans="2:18" ht="15" hidden="1">
      <c r="B24" s="342" t="s">
        <v>107</v>
      </c>
      <c r="C24" s="342"/>
      <c r="D24" s="342"/>
      <c r="E24" s="342"/>
      <c r="F24" s="342"/>
      <c r="G24" s="342"/>
      <c r="H24" s="342"/>
      <c r="I24" s="342"/>
      <c r="J24" s="342"/>
      <c r="K24" s="342"/>
      <c r="L24" s="342"/>
      <c r="M24" s="342"/>
      <c r="N24" s="342"/>
      <c r="O24" s="342"/>
      <c r="P24" s="342"/>
      <c r="Q24" s="342"/>
      <c r="R24" s="342"/>
    </row>
    <row r="25" spans="2:18" ht="15"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</row>
    <row r="26" spans="2:18" ht="15"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</row>
    <row r="27" spans="2:18" ht="15">
      <c r="B27" s="67"/>
      <c r="C27" s="346" t="s">
        <v>1181</v>
      </c>
      <c r="D27" s="346"/>
      <c r="E27" s="346"/>
      <c r="F27" s="346"/>
      <c r="G27" s="346"/>
      <c r="H27" s="346"/>
      <c r="I27" s="346"/>
      <c r="J27" s="346"/>
      <c r="K27" s="346"/>
      <c r="L27" s="346"/>
      <c r="M27" s="346"/>
      <c r="N27" s="346"/>
      <c r="O27" s="67"/>
      <c r="P27" s="67"/>
      <c r="Q27" s="67"/>
      <c r="R27" s="67"/>
    </row>
    <row r="28" spans="2:18" ht="15">
      <c r="B28" s="67"/>
      <c r="C28" s="346" t="s">
        <v>1190</v>
      </c>
      <c r="D28" s="346"/>
      <c r="E28" s="346"/>
      <c r="F28" s="346"/>
      <c r="G28" s="346"/>
      <c r="H28" s="346"/>
      <c r="I28" s="346"/>
      <c r="J28" s="346"/>
      <c r="K28" s="346"/>
      <c r="L28" s="346"/>
      <c r="M28" s="346"/>
      <c r="N28" s="346"/>
      <c r="O28" s="67"/>
      <c r="P28" s="67"/>
      <c r="Q28" s="67"/>
      <c r="R28" s="67"/>
    </row>
    <row r="29" spans="2:18" ht="15"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</row>
    <row r="30" spans="2:18" ht="15"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P30" s="67"/>
      <c r="Q30" s="67"/>
      <c r="R30" s="67"/>
    </row>
    <row r="31" spans="2:18" ht="15"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</row>
    <row r="32" spans="2:18" ht="15"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</row>
    <row r="33" spans="2:18" ht="15"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</row>
    <row r="34" spans="2:18" ht="15"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</row>
    <row r="35" spans="2:18" ht="15"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</row>
    <row r="36" spans="2:18" ht="15"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</row>
    <row r="37" spans="2:18" ht="15">
      <c r="B37" s="67"/>
      <c r="C37" s="67"/>
      <c r="D37" s="67"/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</row>
    <row r="38" spans="2:18" ht="15"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</row>
    <row r="39" spans="2:18" ht="15">
      <c r="B39" s="67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</row>
    <row r="40" spans="2:18" ht="15">
      <c r="B40" s="67"/>
      <c r="C40" s="67"/>
      <c r="D40" s="67"/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</row>
    <row r="41" spans="2:18" ht="15">
      <c r="B41" s="67"/>
      <c r="C41" s="67"/>
      <c r="D41" s="67"/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</row>
    <row r="42" spans="2:18" ht="15"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</row>
    <row r="43" spans="2:18" ht="15"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  <c r="R43" s="67"/>
    </row>
    <row r="44" spans="2:18" ht="15"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</row>
    <row r="45" spans="2:18" ht="15"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</row>
    <row r="46" spans="2:18" ht="15"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</row>
    <row r="47" spans="2:18" ht="15"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  <c r="R47" s="67"/>
    </row>
    <row r="48" spans="2:18" ht="15"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  <c r="R48" s="67"/>
    </row>
    <row r="49" spans="2:18" ht="15"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  <c r="R49" s="67"/>
    </row>
    <row r="50" spans="2:18" ht="15">
      <c r="B50" s="67"/>
      <c r="C50" s="67"/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</row>
    <row r="51" spans="2:18" ht="15">
      <c r="B51" s="67"/>
      <c r="C51" s="67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</row>
    <row r="52" spans="2:18" ht="15">
      <c r="B52" s="67"/>
      <c r="C52" s="67"/>
      <c r="D52" s="67"/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67"/>
      <c r="P52" s="67"/>
      <c r="Q52" s="67"/>
      <c r="R52" s="67"/>
    </row>
    <row r="53" spans="2:18" ht="15"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</row>
    <row r="54" spans="2:18" ht="15"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</row>
    <row r="55" spans="2:18" ht="15">
      <c r="B55" s="67"/>
      <c r="C55" s="67"/>
      <c r="D55" s="67"/>
      <c r="E55" s="67"/>
      <c r="F55" s="67"/>
      <c r="G55" s="67"/>
      <c r="H55" s="67"/>
      <c r="I55" s="67"/>
      <c r="J55" s="67"/>
      <c r="K55" s="67"/>
      <c r="L55" s="67"/>
      <c r="M55" s="67"/>
      <c r="N55" s="67"/>
      <c r="O55" s="67"/>
      <c r="P55" s="67"/>
      <c r="Q55" s="67"/>
      <c r="R55" s="67"/>
    </row>
    <row r="56" spans="2:18" ht="15"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67"/>
      <c r="P56" s="67"/>
      <c r="Q56" s="67"/>
      <c r="R56" s="67"/>
    </row>
    <row r="57" spans="2:18" ht="15"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</row>
    <row r="58" spans="2:18" ht="15"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</row>
    <row r="59" spans="2:18" ht="15"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</row>
    <row r="60" spans="2:18" ht="15"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</row>
    <row r="61" spans="2:18" ht="15"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P61" s="67"/>
      <c r="Q61" s="67"/>
      <c r="R61" s="67"/>
    </row>
    <row r="62" spans="2:18" ht="15">
      <c r="B62" s="67"/>
      <c r="C62" s="67"/>
      <c r="D62" s="67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67"/>
      <c r="P62" s="67"/>
      <c r="Q62" s="67"/>
      <c r="R62" s="67"/>
    </row>
    <row r="63" spans="2:18" ht="15"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</row>
    <row r="64" spans="2:18" ht="15">
      <c r="B64" s="67"/>
      <c r="C64" s="67"/>
      <c r="D64" s="67"/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</row>
    <row r="65" spans="2:18" ht="15"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</row>
    <row r="66" spans="2:18" ht="15">
      <c r="B66" s="67"/>
      <c r="C66" s="67"/>
      <c r="D66" s="67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</row>
    <row r="67" spans="2:18" ht="15">
      <c r="B67" s="67"/>
      <c r="C67" s="67"/>
      <c r="D67" s="67"/>
      <c r="E67" s="67"/>
      <c r="F67" s="67"/>
      <c r="G67" s="67"/>
      <c r="H67" s="67"/>
      <c r="I67" s="67"/>
      <c r="J67" s="67"/>
      <c r="K67" s="67"/>
      <c r="L67" s="67"/>
      <c r="M67" s="67"/>
      <c r="N67" s="67"/>
      <c r="O67" s="67"/>
      <c r="P67" s="67"/>
      <c r="Q67" s="67"/>
      <c r="R67" s="67"/>
    </row>
    <row r="68" spans="2:18" ht="15">
      <c r="B68" s="67"/>
      <c r="C68" s="67"/>
      <c r="D68" s="67"/>
      <c r="E68" s="67"/>
      <c r="F68" s="67"/>
      <c r="G68" s="67"/>
      <c r="H68" s="67"/>
      <c r="I68" s="67"/>
      <c r="J68" s="67"/>
      <c r="K68" s="67"/>
      <c r="L68" s="67"/>
      <c r="M68" s="67"/>
      <c r="N68" s="67"/>
      <c r="O68" s="67"/>
      <c r="P68" s="67"/>
      <c r="Q68" s="67"/>
      <c r="R68" s="67"/>
    </row>
    <row r="69" spans="2:18" ht="15"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67"/>
      <c r="N69" s="67"/>
      <c r="O69" s="67"/>
      <c r="P69" s="67"/>
      <c r="Q69" s="67"/>
      <c r="R69" s="67"/>
    </row>
    <row r="70" spans="2:18" ht="15"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</row>
    <row r="71" spans="2:18" ht="15"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7"/>
      <c r="O71" s="67"/>
      <c r="P71" s="67"/>
      <c r="Q71" s="67"/>
      <c r="R71" s="67"/>
    </row>
    <row r="72" spans="2:18" ht="15">
      <c r="B72" s="67"/>
      <c r="C72" s="67"/>
      <c r="D72" s="67"/>
      <c r="E72" s="67"/>
      <c r="F72" s="67"/>
      <c r="G72" s="67"/>
      <c r="H72" s="67"/>
      <c r="I72" s="67"/>
      <c r="J72" s="67"/>
      <c r="K72" s="67"/>
      <c r="L72" s="67"/>
      <c r="M72" s="67"/>
      <c r="N72" s="67"/>
      <c r="O72" s="67"/>
      <c r="P72" s="67"/>
      <c r="Q72" s="67"/>
      <c r="R72" s="67"/>
    </row>
    <row r="73" spans="2:18" ht="15">
      <c r="B73" s="67"/>
      <c r="C73" s="67"/>
      <c r="D73" s="67"/>
      <c r="E73" s="67"/>
      <c r="F73" s="67"/>
      <c r="G73" s="67"/>
      <c r="H73" s="67"/>
      <c r="I73" s="67"/>
      <c r="J73" s="67"/>
      <c r="K73" s="67"/>
      <c r="L73" s="67"/>
      <c r="M73" s="67"/>
      <c r="N73" s="67"/>
      <c r="O73" s="67"/>
      <c r="P73" s="67"/>
      <c r="Q73" s="67"/>
      <c r="R73" s="67"/>
    </row>
    <row r="74" spans="2:18" ht="15">
      <c r="B74" s="67"/>
      <c r="C74" s="67"/>
      <c r="D74" s="67"/>
      <c r="E74" s="67"/>
      <c r="F74" s="67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</row>
    <row r="75" spans="2:18" ht="15">
      <c r="B75" s="67"/>
      <c r="C75" s="67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</row>
    <row r="76" spans="2:18" ht="15"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</row>
    <row r="77" spans="2:18" ht="15">
      <c r="B77" s="67"/>
      <c r="C77" s="67"/>
      <c r="D77" s="67"/>
      <c r="E77" s="67"/>
      <c r="F77" s="67"/>
      <c r="G77" s="67"/>
      <c r="H77" s="67"/>
      <c r="I77" s="67"/>
      <c r="J77" s="67"/>
      <c r="K77" s="67"/>
      <c r="L77" s="67"/>
      <c r="M77" s="67"/>
      <c r="N77" s="67"/>
      <c r="O77" s="67"/>
      <c r="P77" s="67"/>
      <c r="Q77" s="67"/>
      <c r="R77" s="67"/>
    </row>
    <row r="78" spans="2:18" ht="15">
      <c r="B78" s="67"/>
      <c r="C78" s="67"/>
      <c r="D78" s="67"/>
      <c r="E78" s="67"/>
      <c r="F78" s="67"/>
      <c r="G78" s="67"/>
      <c r="H78" s="67"/>
      <c r="I78" s="67"/>
      <c r="J78" s="67"/>
      <c r="K78" s="67"/>
      <c r="L78" s="67"/>
      <c r="M78" s="67"/>
      <c r="N78" s="67"/>
      <c r="O78" s="67"/>
      <c r="P78" s="67"/>
      <c r="Q78" s="67"/>
      <c r="R78" s="67"/>
    </row>
    <row r="79" spans="2:18" ht="15">
      <c r="B79" s="67"/>
      <c r="C79" s="67"/>
      <c r="D79" s="67"/>
      <c r="E79" s="67"/>
      <c r="F79" s="67"/>
      <c r="G79" s="67"/>
      <c r="H79" s="67"/>
      <c r="I79" s="67"/>
      <c r="J79" s="67"/>
      <c r="K79" s="67"/>
      <c r="L79" s="67"/>
      <c r="M79" s="67"/>
      <c r="N79" s="67"/>
      <c r="O79" s="67"/>
      <c r="P79" s="67"/>
      <c r="Q79" s="67"/>
      <c r="R79" s="67"/>
    </row>
    <row r="80" spans="2:18" ht="15">
      <c r="B80" s="67"/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</row>
    <row r="81" spans="2:18" ht="15">
      <c r="B81" s="67"/>
      <c r="C81" s="67"/>
      <c r="D81" s="67"/>
      <c r="E81" s="67"/>
      <c r="F81" s="67"/>
      <c r="G81" s="67"/>
      <c r="H81" s="67"/>
      <c r="I81" s="67"/>
      <c r="J81" s="67"/>
      <c r="K81" s="67"/>
      <c r="L81" s="67"/>
      <c r="M81" s="67"/>
      <c r="N81" s="67"/>
      <c r="O81" s="67"/>
      <c r="P81" s="67"/>
      <c r="Q81" s="67"/>
      <c r="R81" s="67"/>
    </row>
    <row r="82" spans="2:18" ht="15"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67"/>
      <c r="N82" s="67"/>
      <c r="O82" s="67"/>
      <c r="P82" s="67"/>
      <c r="Q82" s="67"/>
      <c r="R82" s="67"/>
    </row>
    <row r="83" spans="2:18" ht="15">
      <c r="B83" s="67"/>
      <c r="C83" s="67"/>
      <c r="D83" s="67"/>
      <c r="E83" s="67"/>
      <c r="F83" s="67"/>
      <c r="G83" s="67"/>
      <c r="H83" s="67"/>
      <c r="I83" s="67"/>
      <c r="J83" s="67"/>
      <c r="K83" s="67"/>
      <c r="L83" s="67"/>
      <c r="M83" s="67"/>
      <c r="N83" s="67"/>
      <c r="O83" s="67"/>
      <c r="P83" s="67"/>
      <c r="Q83" s="67"/>
      <c r="R83" s="67"/>
    </row>
    <row r="84" spans="2:18" ht="15"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</row>
    <row r="85" spans="2:18" ht="15">
      <c r="B85" s="67"/>
      <c r="C85" s="67"/>
      <c r="D85" s="67"/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</row>
    <row r="86" spans="2:18" ht="15"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</row>
    <row r="87" spans="2:18" ht="15"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</row>
    <row r="88" spans="2:18" ht="15"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</row>
    <row r="89" spans="2:18" ht="15"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</row>
    <row r="90" spans="2:18" ht="15"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</row>
    <row r="91" spans="2:18" ht="15"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</row>
    <row r="92" spans="2:18" ht="15"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</row>
    <row r="93" spans="2:18" ht="15">
      <c r="B93" s="67"/>
      <c r="C93" s="67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</row>
    <row r="94" spans="2:18" ht="15">
      <c r="B94" s="67"/>
      <c r="C94" s="67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</row>
    <row r="95" spans="2:18" ht="15"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</row>
    <row r="96" spans="2:18" ht="15">
      <c r="B96" s="67"/>
      <c r="C96" s="67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</row>
    <row r="97" spans="2:18" ht="15"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</row>
    <row r="98" spans="2:18" ht="15">
      <c r="B98" s="67"/>
      <c r="C98" s="67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</row>
    <row r="99" spans="2:18" ht="15">
      <c r="B99" s="67"/>
      <c r="C99" s="67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</row>
    <row r="100" spans="2:18" ht="15">
      <c r="B100" s="67"/>
      <c r="C100" s="67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</row>
    <row r="101" spans="2:18" ht="15">
      <c r="B101" s="67"/>
      <c r="C101" s="67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</row>
    <row r="102" spans="2:18" ht="15">
      <c r="B102" s="67"/>
      <c r="C102" s="67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</row>
    <row r="103" spans="2:18" ht="15">
      <c r="B103" s="67"/>
      <c r="C103" s="67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</row>
    <row r="104" spans="2:18" ht="15">
      <c r="B104" s="67"/>
      <c r="C104" s="67"/>
      <c r="D104" s="67"/>
      <c r="E104" s="67"/>
      <c r="F104" s="67"/>
      <c r="G104" s="67"/>
      <c r="H104" s="67"/>
      <c r="I104" s="67"/>
      <c r="J104" s="67"/>
      <c r="K104" s="67"/>
      <c r="L104" s="67"/>
      <c r="M104" s="67"/>
      <c r="N104" s="67"/>
      <c r="O104" s="67"/>
      <c r="P104" s="67"/>
      <c r="Q104" s="67"/>
      <c r="R104" s="67"/>
    </row>
    <row r="105" spans="2:18" ht="15">
      <c r="B105" s="67"/>
      <c r="C105" s="67"/>
      <c r="D105" s="67"/>
      <c r="E105" s="67"/>
      <c r="F105" s="67"/>
      <c r="G105" s="67"/>
      <c r="H105" s="67"/>
      <c r="I105" s="67"/>
      <c r="J105" s="67"/>
      <c r="K105" s="67"/>
      <c r="L105" s="67"/>
      <c r="M105" s="67"/>
      <c r="N105" s="67"/>
      <c r="O105" s="67"/>
      <c r="P105" s="67"/>
      <c r="Q105" s="67"/>
      <c r="R105" s="67"/>
    </row>
    <row r="106" spans="2:18" ht="15">
      <c r="B106" s="67"/>
      <c r="C106" s="67"/>
      <c r="D106" s="67"/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</row>
    <row r="107" spans="2:18" ht="15">
      <c r="B107" s="67"/>
      <c r="C107" s="67"/>
      <c r="D107" s="67"/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</row>
    <row r="108" spans="2:18" ht="15"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</row>
    <row r="109" spans="2:18" ht="15"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67"/>
      <c r="N109" s="67"/>
      <c r="O109" s="67"/>
      <c r="P109" s="67"/>
      <c r="Q109" s="67"/>
      <c r="R109" s="67"/>
    </row>
    <row r="110" spans="2:18" ht="15"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</row>
    <row r="111" spans="2:18" ht="15"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</row>
  </sheetData>
  <sheetProtection/>
  <mergeCells count="13">
    <mergeCell ref="I5:K5"/>
    <mergeCell ref="L5:N5"/>
    <mergeCell ref="O5:Q5"/>
    <mergeCell ref="B2:L2"/>
    <mergeCell ref="B24:R24"/>
    <mergeCell ref="B4:B6"/>
    <mergeCell ref="C27:N27"/>
    <mergeCell ref="C28:N28"/>
    <mergeCell ref="A4:A6"/>
    <mergeCell ref="R4:R6"/>
    <mergeCell ref="C4:Q4"/>
    <mergeCell ref="C5:E5"/>
    <mergeCell ref="F5:H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I14"/>
  <sheetViews>
    <sheetView view="pageBreakPreview" zoomScale="70" zoomScaleNormal="85" zoomScaleSheetLayoutView="70" zoomScalePageLayoutView="0" workbookViewId="0" topLeftCell="A1">
      <selection activeCell="M6" sqref="M6"/>
    </sheetView>
  </sheetViews>
  <sheetFormatPr defaultColWidth="9.140625" defaultRowHeight="15"/>
  <cols>
    <col min="1" max="1" width="15.140625" style="139" customWidth="1"/>
    <col min="2" max="2" width="11.7109375" style="139" customWidth="1"/>
    <col min="3" max="3" width="9.140625" style="139" customWidth="1"/>
    <col min="4" max="4" width="16.140625" style="139" customWidth="1"/>
    <col min="5" max="5" width="36.140625" style="139" customWidth="1"/>
    <col min="6" max="6" width="18.57421875" style="139" customWidth="1"/>
    <col min="7" max="7" width="18.00390625" style="139" customWidth="1"/>
    <col min="8" max="9" width="22.28125" style="139" customWidth="1"/>
    <col min="10" max="10" width="14.28125" style="139" customWidth="1"/>
    <col min="11" max="16384" width="9.140625" style="139" customWidth="1"/>
  </cols>
  <sheetData>
    <row r="1" spans="1:9" ht="30" customHeight="1">
      <c r="A1" s="226" t="s">
        <v>1160</v>
      </c>
      <c r="B1" s="358"/>
      <c r="C1" s="358"/>
      <c r="D1" s="358"/>
      <c r="E1" s="358"/>
      <c r="F1" s="358"/>
      <c r="G1" s="358"/>
      <c r="H1" s="358"/>
      <c r="I1" s="358"/>
    </row>
    <row r="2" spans="1:9" ht="15">
      <c r="A2" s="1"/>
      <c r="B2" s="1"/>
      <c r="C2" s="1"/>
      <c r="D2" s="1"/>
      <c r="E2" s="1"/>
      <c r="F2" s="1"/>
      <c r="G2" s="1"/>
      <c r="H2" s="1"/>
      <c r="I2" s="1"/>
    </row>
    <row r="3" spans="1:9" ht="30" customHeight="1">
      <c r="A3" s="213" t="s">
        <v>528</v>
      </c>
      <c r="B3" s="214"/>
      <c r="C3" s="215"/>
      <c r="D3" s="359" t="s">
        <v>1092</v>
      </c>
      <c r="E3" s="360"/>
      <c r="F3" s="359" t="s">
        <v>1093</v>
      </c>
      <c r="G3" s="360"/>
      <c r="H3" s="359" t="s">
        <v>1094</v>
      </c>
      <c r="I3" s="360"/>
    </row>
    <row r="4" spans="1:9" ht="96.75" customHeight="1">
      <c r="A4" s="138" t="s">
        <v>184</v>
      </c>
      <c r="B4" s="138" t="s">
        <v>185</v>
      </c>
      <c r="C4" s="138" t="s">
        <v>186</v>
      </c>
      <c r="D4" s="361"/>
      <c r="E4" s="362"/>
      <c r="F4" s="361"/>
      <c r="G4" s="362"/>
      <c r="H4" s="361"/>
      <c r="I4" s="362"/>
    </row>
    <row r="5" spans="1:9" ht="56.25" customHeight="1">
      <c r="A5" s="363" t="s">
        <v>529</v>
      </c>
      <c r="B5" s="366" t="s">
        <v>187</v>
      </c>
      <c r="C5" s="141" t="s">
        <v>189</v>
      </c>
      <c r="D5" s="368" t="s">
        <v>1095</v>
      </c>
      <c r="E5" s="369"/>
      <c r="F5" s="374" t="s">
        <v>1096</v>
      </c>
      <c r="G5" s="375"/>
      <c r="H5" s="368" t="s">
        <v>1097</v>
      </c>
      <c r="I5" s="380"/>
    </row>
    <row r="6" spans="1:9" ht="75.75" customHeight="1">
      <c r="A6" s="364"/>
      <c r="B6" s="367"/>
      <c r="C6" s="141" t="s">
        <v>190</v>
      </c>
      <c r="D6" s="370"/>
      <c r="E6" s="371"/>
      <c r="F6" s="376"/>
      <c r="G6" s="377"/>
      <c r="H6" s="370"/>
      <c r="I6" s="381"/>
    </row>
    <row r="7" spans="1:9" ht="75.75" customHeight="1">
      <c r="A7" s="364"/>
      <c r="B7" s="363" t="s">
        <v>188</v>
      </c>
      <c r="C7" s="141" t="s">
        <v>189</v>
      </c>
      <c r="D7" s="370"/>
      <c r="E7" s="371"/>
      <c r="F7" s="376"/>
      <c r="G7" s="377"/>
      <c r="H7" s="370"/>
      <c r="I7" s="381"/>
    </row>
    <row r="8" spans="1:9" ht="75.75" customHeight="1">
      <c r="A8" s="365"/>
      <c r="B8" s="365"/>
      <c r="C8" s="141" t="s">
        <v>190</v>
      </c>
      <c r="D8" s="372"/>
      <c r="E8" s="373"/>
      <c r="F8" s="378"/>
      <c r="G8" s="379"/>
      <c r="H8" s="372"/>
      <c r="I8" s="382"/>
    </row>
    <row r="9" spans="1:9" ht="78" customHeight="1">
      <c r="A9" s="363" t="s">
        <v>530</v>
      </c>
      <c r="B9" s="366" t="s">
        <v>187</v>
      </c>
      <c r="C9" s="141" t="s">
        <v>189</v>
      </c>
      <c r="D9" s="374" t="s">
        <v>1098</v>
      </c>
      <c r="E9" s="383"/>
      <c r="F9" s="383"/>
      <c r="G9" s="375"/>
      <c r="H9" s="368" t="s">
        <v>1097</v>
      </c>
      <c r="I9" s="380"/>
    </row>
    <row r="10" spans="1:9" ht="78" customHeight="1">
      <c r="A10" s="364"/>
      <c r="B10" s="367"/>
      <c r="C10" s="141" t="s">
        <v>190</v>
      </c>
      <c r="D10" s="376"/>
      <c r="E10" s="384"/>
      <c r="F10" s="384"/>
      <c r="G10" s="377"/>
      <c r="H10" s="370"/>
      <c r="I10" s="381"/>
    </row>
    <row r="11" spans="1:9" ht="78" customHeight="1">
      <c r="A11" s="364"/>
      <c r="B11" s="363" t="s">
        <v>188</v>
      </c>
      <c r="C11" s="141" t="s">
        <v>189</v>
      </c>
      <c r="D11" s="376"/>
      <c r="E11" s="384"/>
      <c r="F11" s="384"/>
      <c r="G11" s="377"/>
      <c r="H11" s="370"/>
      <c r="I11" s="381"/>
    </row>
    <row r="12" spans="1:9" ht="78" customHeight="1">
      <c r="A12" s="365"/>
      <c r="B12" s="365"/>
      <c r="C12" s="141" t="s">
        <v>190</v>
      </c>
      <c r="D12" s="378"/>
      <c r="E12" s="385"/>
      <c r="F12" s="385"/>
      <c r="G12" s="379"/>
      <c r="H12" s="372"/>
      <c r="I12" s="382"/>
    </row>
    <row r="13" spans="1:9" ht="15">
      <c r="A13" s="1"/>
      <c r="B13" s="1"/>
      <c r="C13" s="1"/>
      <c r="D13" s="1"/>
      <c r="E13" s="1"/>
      <c r="F13" s="1"/>
      <c r="G13" s="1"/>
      <c r="H13" s="1"/>
      <c r="I13" s="1"/>
    </row>
    <row r="14" spans="1:9" ht="15">
      <c r="A14" s="1"/>
      <c r="B14" s="1"/>
      <c r="C14" s="1"/>
      <c r="D14" s="1"/>
      <c r="E14" s="1"/>
      <c r="F14" s="1"/>
      <c r="G14" s="1"/>
      <c r="H14" s="1"/>
      <c r="I14" s="1"/>
    </row>
  </sheetData>
  <sheetProtection/>
  <mergeCells count="16">
    <mergeCell ref="B7:B8"/>
    <mergeCell ref="A9:A12"/>
    <mergeCell ref="B9:B10"/>
    <mergeCell ref="D9:G12"/>
    <mergeCell ref="H9:I12"/>
    <mergeCell ref="B11:B12"/>
    <mergeCell ref="A1:I1"/>
    <mergeCell ref="A3:C3"/>
    <mergeCell ref="D3:E4"/>
    <mergeCell ref="F3:G4"/>
    <mergeCell ref="H3:I4"/>
    <mergeCell ref="A5:A8"/>
    <mergeCell ref="B5:B6"/>
    <mergeCell ref="D5:E8"/>
    <mergeCell ref="F5:G8"/>
    <mergeCell ref="H5:I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2:Q49"/>
  <sheetViews>
    <sheetView zoomScale="90" zoomScaleNormal="90" zoomScalePageLayoutView="0" workbookViewId="0" topLeftCell="A1">
      <selection activeCell="I50" sqref="I50"/>
    </sheetView>
  </sheetViews>
  <sheetFormatPr defaultColWidth="9.140625" defaultRowHeight="15"/>
  <cols>
    <col min="2" max="2" width="25.8515625" style="0" customWidth="1"/>
    <col min="3" max="3" width="7.57421875" style="0" customWidth="1"/>
    <col min="4" max="4" width="7.7109375" style="0" customWidth="1"/>
    <col min="5" max="5" width="11.28125" style="0" customWidth="1"/>
    <col min="8" max="8" width="10.140625" style="0" customWidth="1"/>
    <col min="10" max="10" width="12.00390625" style="0" customWidth="1"/>
    <col min="11" max="11" width="10.140625" style="0" customWidth="1"/>
    <col min="14" max="14" width="10.57421875" style="0" customWidth="1"/>
    <col min="17" max="17" width="10.57421875" style="0" customWidth="1"/>
  </cols>
  <sheetData>
    <row r="2" spans="7:9" ht="15">
      <c r="G2" s="4" t="s">
        <v>1163</v>
      </c>
      <c r="H2" s="4"/>
      <c r="I2" s="4"/>
    </row>
    <row r="4" spans="1:16" ht="66.75" customHeight="1">
      <c r="A4" s="226" t="s">
        <v>1164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</row>
    <row r="6" spans="1:17" ht="30" customHeight="1">
      <c r="A6" s="343" t="s">
        <v>139</v>
      </c>
      <c r="B6" s="278" t="s">
        <v>191</v>
      </c>
      <c r="C6" s="386" t="s">
        <v>194</v>
      </c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4"/>
    </row>
    <row r="7" spans="1:17" ht="48" customHeight="1">
      <c r="A7" s="344"/>
      <c r="B7" s="387"/>
      <c r="C7" s="386" t="s">
        <v>192</v>
      </c>
      <c r="D7" s="283"/>
      <c r="E7" s="284"/>
      <c r="F7" s="280" t="s">
        <v>193</v>
      </c>
      <c r="G7" s="281"/>
      <c r="H7" s="282"/>
      <c r="I7" s="280" t="s">
        <v>195</v>
      </c>
      <c r="J7" s="281"/>
      <c r="K7" s="282"/>
      <c r="L7" s="280" t="s">
        <v>196</v>
      </c>
      <c r="M7" s="281"/>
      <c r="N7" s="282"/>
      <c r="O7" s="386" t="s">
        <v>197</v>
      </c>
      <c r="P7" s="283"/>
      <c r="Q7" s="284"/>
    </row>
    <row r="8" spans="1:17" ht="51">
      <c r="A8" s="345"/>
      <c r="B8" s="279"/>
      <c r="C8" s="54" t="s">
        <v>765</v>
      </c>
      <c r="D8" s="53" t="s">
        <v>1159</v>
      </c>
      <c r="E8" s="53" t="s">
        <v>175</v>
      </c>
      <c r="F8" s="54" t="s">
        <v>765</v>
      </c>
      <c r="G8" s="53" t="s">
        <v>1159</v>
      </c>
      <c r="H8" s="53" t="s">
        <v>175</v>
      </c>
      <c r="I8" s="54" t="s">
        <v>765</v>
      </c>
      <c r="J8" s="53" t="s">
        <v>1159</v>
      </c>
      <c r="K8" s="53" t="s">
        <v>175</v>
      </c>
      <c r="L8" s="54" t="s">
        <v>765</v>
      </c>
      <c r="M8" s="53" t="s">
        <v>1159</v>
      </c>
      <c r="N8" s="53" t="s">
        <v>175</v>
      </c>
      <c r="O8" s="54" t="s">
        <v>765</v>
      </c>
      <c r="P8" s="53" t="s">
        <v>1159</v>
      </c>
      <c r="Q8" s="53" t="s">
        <v>175</v>
      </c>
    </row>
    <row r="9" spans="1:17" ht="15">
      <c r="A9" s="152">
        <v>1</v>
      </c>
      <c r="B9" s="82">
        <v>2</v>
      </c>
      <c r="C9" s="82">
        <v>3</v>
      </c>
      <c r="D9" s="82">
        <v>4</v>
      </c>
      <c r="E9" s="82">
        <v>5</v>
      </c>
      <c r="F9" s="82">
        <v>7</v>
      </c>
      <c r="G9" s="82"/>
      <c r="H9" s="82">
        <v>8</v>
      </c>
      <c r="I9" s="82">
        <v>9</v>
      </c>
      <c r="J9" s="82">
        <v>10</v>
      </c>
      <c r="K9" s="82">
        <v>11</v>
      </c>
      <c r="L9" s="82">
        <v>12</v>
      </c>
      <c r="M9" s="82">
        <v>13</v>
      </c>
      <c r="N9" s="82">
        <v>14</v>
      </c>
      <c r="O9" s="82">
        <v>15</v>
      </c>
      <c r="P9" s="81">
        <v>16</v>
      </c>
      <c r="Q9" s="81">
        <v>17</v>
      </c>
    </row>
    <row r="10" spans="1:17" ht="27">
      <c r="A10" s="157">
        <v>1</v>
      </c>
      <c r="B10" s="158" t="s">
        <v>531</v>
      </c>
      <c r="C10" s="159">
        <v>392</v>
      </c>
      <c r="D10" s="159">
        <v>340</v>
      </c>
      <c r="E10" s="160">
        <f>D10*100/C10-100</f>
        <v>-13.265306122448976</v>
      </c>
      <c r="F10" s="159">
        <v>0</v>
      </c>
      <c r="G10" s="159">
        <v>0</v>
      </c>
      <c r="H10" s="159">
        <v>0</v>
      </c>
      <c r="I10" s="159">
        <v>0</v>
      </c>
      <c r="J10" s="159">
        <v>5</v>
      </c>
      <c r="K10" s="159">
        <v>0</v>
      </c>
      <c r="L10" s="159">
        <v>0</v>
      </c>
      <c r="M10" s="159">
        <v>0</v>
      </c>
      <c r="N10" s="159">
        <v>0</v>
      </c>
      <c r="O10" s="159">
        <v>0</v>
      </c>
      <c r="P10" s="159">
        <v>0</v>
      </c>
      <c r="Q10" s="159">
        <v>0</v>
      </c>
    </row>
    <row r="11" spans="1:17" ht="25.5">
      <c r="A11" s="153" t="s">
        <v>109</v>
      </c>
      <c r="B11" s="154" t="s">
        <v>198</v>
      </c>
      <c r="C11" s="58">
        <v>48</v>
      </c>
      <c r="D11" s="58">
        <v>55</v>
      </c>
      <c r="E11" s="85">
        <f>D11*100/C11-100</f>
        <v>14.583333333333329</v>
      </c>
      <c r="F11" s="58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</row>
    <row r="12" spans="1:17" ht="39" customHeight="1">
      <c r="A12" s="153" t="s">
        <v>110</v>
      </c>
      <c r="B12" s="155" t="s">
        <v>200</v>
      </c>
      <c r="C12" s="58">
        <v>73</v>
      </c>
      <c r="D12" s="58">
        <v>47</v>
      </c>
      <c r="E12" s="85">
        <f>D12*100/C12-100</f>
        <v>-35.61643835616438</v>
      </c>
      <c r="F12" s="58">
        <v>0</v>
      </c>
      <c r="G12" s="58">
        <v>0</v>
      </c>
      <c r="H12" s="85">
        <v>0</v>
      </c>
      <c r="I12" s="58">
        <v>0</v>
      </c>
      <c r="J12" s="58">
        <v>5</v>
      </c>
      <c r="K12" s="85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0</v>
      </c>
    </row>
    <row r="13" spans="1:17" ht="51">
      <c r="A13" s="153" t="s">
        <v>111</v>
      </c>
      <c r="B13" s="155" t="s">
        <v>1166</v>
      </c>
      <c r="C13" s="58">
        <v>104</v>
      </c>
      <c r="D13" s="58">
        <v>64</v>
      </c>
      <c r="E13" s="85">
        <f>D13*100/C13-100</f>
        <v>-38.46153846153846</v>
      </c>
      <c r="F13" s="58">
        <v>0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0</v>
      </c>
      <c r="N13" s="58">
        <v>0</v>
      </c>
      <c r="O13" s="58">
        <v>0</v>
      </c>
      <c r="P13" s="58">
        <v>0</v>
      </c>
      <c r="Q13" s="58">
        <v>0</v>
      </c>
    </row>
    <row r="14" spans="1:17" ht="19.5" customHeight="1">
      <c r="A14" s="153" t="s">
        <v>112</v>
      </c>
      <c r="B14" s="152" t="s">
        <v>202</v>
      </c>
      <c r="C14" s="58" t="s">
        <v>1165</v>
      </c>
      <c r="D14" s="58" t="s">
        <v>1165</v>
      </c>
      <c r="E14" s="58" t="s">
        <v>1165</v>
      </c>
      <c r="F14" s="58" t="s">
        <v>1165</v>
      </c>
      <c r="G14" s="58" t="s">
        <v>1165</v>
      </c>
      <c r="H14" s="58" t="s">
        <v>1165</v>
      </c>
      <c r="I14" s="58" t="s">
        <v>1165</v>
      </c>
      <c r="J14" s="58" t="s">
        <v>1165</v>
      </c>
      <c r="K14" s="58" t="s">
        <v>1165</v>
      </c>
      <c r="L14" s="58" t="s">
        <v>1165</v>
      </c>
      <c r="M14" s="58" t="s">
        <v>1165</v>
      </c>
      <c r="N14" s="58" t="s">
        <v>1165</v>
      </c>
      <c r="O14" s="58" t="s">
        <v>1165</v>
      </c>
      <c r="P14" s="58" t="s">
        <v>1165</v>
      </c>
      <c r="Q14" s="58" t="s">
        <v>1165</v>
      </c>
    </row>
    <row r="15" spans="1:17" ht="25.5">
      <c r="A15" s="153" t="s">
        <v>199</v>
      </c>
      <c r="B15" s="155" t="s">
        <v>203</v>
      </c>
      <c r="C15" s="58" t="s">
        <v>1165</v>
      </c>
      <c r="D15" s="58" t="s">
        <v>1165</v>
      </c>
      <c r="E15" s="58" t="s">
        <v>1165</v>
      </c>
      <c r="F15" s="58" t="s">
        <v>1165</v>
      </c>
      <c r="G15" s="58" t="s">
        <v>1165</v>
      </c>
      <c r="H15" s="58" t="s">
        <v>1165</v>
      </c>
      <c r="I15" s="58" t="s">
        <v>1165</v>
      </c>
      <c r="J15" s="58" t="s">
        <v>1165</v>
      </c>
      <c r="K15" s="58" t="s">
        <v>1165</v>
      </c>
      <c r="L15" s="58" t="s">
        <v>1165</v>
      </c>
      <c r="M15" s="58" t="s">
        <v>1165</v>
      </c>
      <c r="N15" s="58" t="s">
        <v>1165</v>
      </c>
      <c r="O15" s="58" t="s">
        <v>1165</v>
      </c>
      <c r="P15" s="58" t="s">
        <v>1165</v>
      </c>
      <c r="Q15" s="58" t="s">
        <v>1165</v>
      </c>
    </row>
    <row r="16" spans="1:17" ht="15">
      <c r="A16" s="153" t="s">
        <v>204</v>
      </c>
      <c r="B16" s="152" t="s">
        <v>1170</v>
      </c>
      <c r="C16" s="58">
        <v>167</v>
      </c>
      <c r="D16" s="58">
        <v>174</v>
      </c>
      <c r="E16" s="85">
        <f>D16*100/C16-100</f>
        <v>4.191616766467064</v>
      </c>
      <c r="F16" s="58">
        <v>0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0</v>
      </c>
      <c r="N16" s="58">
        <v>0</v>
      </c>
      <c r="O16" s="58">
        <v>0</v>
      </c>
      <c r="P16" s="58">
        <v>0</v>
      </c>
      <c r="Q16" s="58">
        <v>0</v>
      </c>
    </row>
    <row r="17" spans="1:17" ht="15">
      <c r="A17" s="161" t="s">
        <v>206</v>
      </c>
      <c r="B17" s="157" t="s">
        <v>207</v>
      </c>
      <c r="C17" s="159">
        <f>C20</f>
        <v>2</v>
      </c>
      <c r="D17" s="159">
        <f aca="true" t="shared" si="0" ref="D17:Q17">D20</f>
        <v>3</v>
      </c>
      <c r="E17" s="159">
        <f t="shared" si="0"/>
        <v>50</v>
      </c>
      <c r="F17" s="159">
        <f t="shared" si="0"/>
        <v>6</v>
      </c>
      <c r="G17" s="159">
        <f t="shared" si="0"/>
        <v>4</v>
      </c>
      <c r="H17" s="160">
        <f t="shared" si="0"/>
        <v>-33.33333333333333</v>
      </c>
      <c r="I17" s="159">
        <f t="shared" si="0"/>
        <v>0</v>
      </c>
      <c r="J17" s="159">
        <f t="shared" si="0"/>
        <v>0</v>
      </c>
      <c r="K17" s="159">
        <f t="shared" si="0"/>
        <v>0</v>
      </c>
      <c r="L17" s="159">
        <f t="shared" si="0"/>
        <v>1</v>
      </c>
      <c r="M17" s="159">
        <f t="shared" si="0"/>
        <v>0</v>
      </c>
      <c r="N17" s="159">
        <f t="shared" si="0"/>
        <v>-100</v>
      </c>
      <c r="O17" s="159">
        <f t="shared" si="0"/>
        <v>0</v>
      </c>
      <c r="P17" s="159">
        <f t="shared" si="0"/>
        <v>0</v>
      </c>
      <c r="Q17" s="159">
        <f t="shared" si="0"/>
        <v>0</v>
      </c>
    </row>
    <row r="18" spans="1:17" ht="25.5">
      <c r="A18" s="153" t="s">
        <v>119</v>
      </c>
      <c r="B18" s="154" t="s">
        <v>198</v>
      </c>
      <c r="C18" s="58">
        <v>0</v>
      </c>
      <c r="D18" s="58">
        <v>0</v>
      </c>
      <c r="E18" s="85">
        <v>0</v>
      </c>
      <c r="F18" s="58">
        <v>0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1</v>
      </c>
      <c r="M18" s="58">
        <v>0</v>
      </c>
      <c r="N18" s="58">
        <v>0</v>
      </c>
      <c r="O18" s="58">
        <v>0</v>
      </c>
      <c r="P18" s="58">
        <v>0</v>
      </c>
      <c r="Q18" s="58">
        <v>0</v>
      </c>
    </row>
    <row r="19" spans="1:17" ht="25.5">
      <c r="A19" s="153" t="s">
        <v>210</v>
      </c>
      <c r="B19" s="154" t="s">
        <v>211</v>
      </c>
      <c r="C19" s="58">
        <v>0</v>
      </c>
      <c r="D19" s="58">
        <v>0</v>
      </c>
      <c r="E19" s="85">
        <v>0</v>
      </c>
      <c r="F19" s="58">
        <v>0</v>
      </c>
      <c r="G19" s="58">
        <v>0</v>
      </c>
      <c r="H19" s="58">
        <v>0</v>
      </c>
      <c r="I19" s="58">
        <v>0</v>
      </c>
      <c r="J19" s="58">
        <v>0</v>
      </c>
      <c r="K19" s="58">
        <v>0</v>
      </c>
      <c r="L19" s="58">
        <v>0</v>
      </c>
      <c r="M19" s="58">
        <v>0</v>
      </c>
      <c r="N19" s="58">
        <v>0</v>
      </c>
      <c r="O19" s="58">
        <v>0</v>
      </c>
      <c r="P19" s="58">
        <v>0</v>
      </c>
      <c r="Q19" s="58">
        <v>0</v>
      </c>
    </row>
    <row r="20" spans="1:17" ht="25.5">
      <c r="A20" s="153" t="s">
        <v>212</v>
      </c>
      <c r="B20" s="154" t="s">
        <v>213</v>
      </c>
      <c r="C20" s="58">
        <v>2</v>
      </c>
      <c r="D20" s="58">
        <v>3</v>
      </c>
      <c r="E20" s="85">
        <f>D20*100/C20-100</f>
        <v>50</v>
      </c>
      <c r="F20" s="58">
        <v>6</v>
      </c>
      <c r="G20" s="58">
        <v>4</v>
      </c>
      <c r="H20" s="85">
        <f>G20*100/F20-100</f>
        <v>-33.33333333333333</v>
      </c>
      <c r="I20" s="58">
        <v>0</v>
      </c>
      <c r="J20" s="58">
        <v>0</v>
      </c>
      <c r="K20" s="58">
        <v>0</v>
      </c>
      <c r="L20" s="58">
        <v>1</v>
      </c>
      <c r="M20" s="58">
        <v>0</v>
      </c>
      <c r="N20" s="85">
        <f>M20*100/L20-100</f>
        <v>-100</v>
      </c>
      <c r="O20" s="58">
        <v>0</v>
      </c>
      <c r="P20" s="58">
        <v>0</v>
      </c>
      <c r="Q20" s="58">
        <v>0</v>
      </c>
    </row>
    <row r="21" spans="1:17" ht="38.25">
      <c r="A21" s="153" t="s">
        <v>120</v>
      </c>
      <c r="B21" s="155" t="s">
        <v>200</v>
      </c>
      <c r="C21" s="58" t="s">
        <v>1165</v>
      </c>
      <c r="D21" s="58" t="s">
        <v>1165</v>
      </c>
      <c r="E21" s="58" t="s">
        <v>1165</v>
      </c>
      <c r="F21" s="58" t="s">
        <v>1165</v>
      </c>
      <c r="G21" s="58" t="s">
        <v>1165</v>
      </c>
      <c r="H21" s="58" t="s">
        <v>1165</v>
      </c>
      <c r="I21" s="58" t="s">
        <v>1165</v>
      </c>
      <c r="J21" s="58" t="s">
        <v>1165</v>
      </c>
      <c r="K21" s="58" t="s">
        <v>1165</v>
      </c>
      <c r="L21" s="58" t="s">
        <v>1165</v>
      </c>
      <c r="M21" s="58" t="s">
        <v>1165</v>
      </c>
      <c r="N21" s="58" t="s">
        <v>1165</v>
      </c>
      <c r="O21" s="58" t="s">
        <v>1165</v>
      </c>
      <c r="P21" s="58" t="s">
        <v>1165</v>
      </c>
      <c r="Q21" s="58" t="s">
        <v>1165</v>
      </c>
    </row>
    <row r="22" spans="1:17" ht="25.5">
      <c r="A22" s="153" t="s">
        <v>121</v>
      </c>
      <c r="B22" s="155" t="s">
        <v>201</v>
      </c>
      <c r="C22" s="58">
        <v>0</v>
      </c>
      <c r="D22" s="58">
        <v>0</v>
      </c>
      <c r="E22" s="85">
        <v>0</v>
      </c>
      <c r="F22" s="58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</row>
    <row r="23" spans="1:17" ht="13.5" customHeight="1">
      <c r="A23" s="153" t="s">
        <v>122</v>
      </c>
      <c r="B23" s="152" t="s">
        <v>202</v>
      </c>
      <c r="C23" s="58" t="s">
        <v>1165</v>
      </c>
      <c r="D23" s="58" t="s">
        <v>1165</v>
      </c>
      <c r="E23" s="58" t="s">
        <v>1165</v>
      </c>
      <c r="F23" s="58" t="s">
        <v>1165</v>
      </c>
      <c r="G23" s="58" t="s">
        <v>1165</v>
      </c>
      <c r="H23" s="58" t="s">
        <v>1165</v>
      </c>
      <c r="I23" s="58" t="s">
        <v>1165</v>
      </c>
      <c r="J23" s="58" t="s">
        <v>1165</v>
      </c>
      <c r="K23" s="58" t="s">
        <v>1165</v>
      </c>
      <c r="L23" s="58" t="s">
        <v>1165</v>
      </c>
      <c r="M23" s="58" t="s">
        <v>1165</v>
      </c>
      <c r="N23" s="58" t="s">
        <v>1165</v>
      </c>
      <c r="O23" s="58" t="s">
        <v>1165</v>
      </c>
      <c r="P23" s="58" t="s">
        <v>1165</v>
      </c>
      <c r="Q23" s="58" t="s">
        <v>1165</v>
      </c>
    </row>
    <row r="24" spans="1:17" ht="25.5">
      <c r="A24" s="153" t="s">
        <v>208</v>
      </c>
      <c r="B24" s="155" t="s">
        <v>203</v>
      </c>
      <c r="C24" s="58" t="s">
        <v>1165</v>
      </c>
      <c r="D24" s="58" t="s">
        <v>1165</v>
      </c>
      <c r="E24" s="58" t="s">
        <v>1165</v>
      </c>
      <c r="F24" s="58" t="s">
        <v>1165</v>
      </c>
      <c r="G24" s="58" t="s">
        <v>1165</v>
      </c>
      <c r="H24" s="58" t="s">
        <v>1165</v>
      </c>
      <c r="I24" s="58" t="s">
        <v>1165</v>
      </c>
      <c r="J24" s="58" t="s">
        <v>1165</v>
      </c>
      <c r="K24" s="58" t="s">
        <v>1165</v>
      </c>
      <c r="L24" s="58" t="s">
        <v>1165</v>
      </c>
      <c r="M24" s="58" t="s">
        <v>1165</v>
      </c>
      <c r="N24" s="58" t="s">
        <v>1165</v>
      </c>
      <c r="O24" s="58" t="s">
        <v>1165</v>
      </c>
      <c r="P24" s="58" t="s">
        <v>1165</v>
      </c>
      <c r="Q24" s="58" t="s">
        <v>1165</v>
      </c>
    </row>
    <row r="25" spans="1:17" ht="15">
      <c r="A25" s="153" t="s">
        <v>209</v>
      </c>
      <c r="B25" s="152" t="s">
        <v>205</v>
      </c>
      <c r="C25" s="58" t="s">
        <v>1165</v>
      </c>
      <c r="D25" s="58" t="s">
        <v>1165</v>
      </c>
      <c r="E25" s="58" t="s">
        <v>1165</v>
      </c>
      <c r="F25" s="58" t="s">
        <v>1165</v>
      </c>
      <c r="G25" s="58" t="s">
        <v>1165</v>
      </c>
      <c r="H25" s="58" t="s">
        <v>1165</v>
      </c>
      <c r="I25" s="58" t="s">
        <v>1165</v>
      </c>
      <c r="J25" s="58" t="s">
        <v>1165</v>
      </c>
      <c r="K25" s="58" t="s">
        <v>1165</v>
      </c>
      <c r="L25" s="58" t="s">
        <v>1165</v>
      </c>
      <c r="M25" s="58" t="s">
        <v>1165</v>
      </c>
      <c r="N25" s="58" t="s">
        <v>1165</v>
      </c>
      <c r="O25" s="58" t="s">
        <v>1165</v>
      </c>
      <c r="P25" s="58" t="s">
        <v>1165</v>
      </c>
      <c r="Q25" s="58" t="s">
        <v>1165</v>
      </c>
    </row>
    <row r="26" spans="1:17" ht="15">
      <c r="A26" s="161" t="s">
        <v>214</v>
      </c>
      <c r="B26" s="162" t="s">
        <v>215</v>
      </c>
      <c r="C26" s="159">
        <v>65</v>
      </c>
      <c r="D26" s="159">
        <f>D27</f>
        <v>47</v>
      </c>
      <c r="E26" s="160">
        <f>E27</f>
        <v>-27.692307692307693</v>
      </c>
      <c r="F26" s="159">
        <v>0</v>
      </c>
      <c r="G26" s="159">
        <v>0</v>
      </c>
      <c r="H26" s="159">
        <v>0</v>
      </c>
      <c r="I26" s="159">
        <v>3</v>
      </c>
      <c r="J26" s="159">
        <f>J27</f>
        <v>5</v>
      </c>
      <c r="K26" s="160">
        <f>K27</f>
        <v>66.66666666666666</v>
      </c>
      <c r="L26" s="159">
        <v>1</v>
      </c>
      <c r="M26" s="159">
        <v>0</v>
      </c>
      <c r="N26" s="160">
        <f>N27</f>
        <v>-100</v>
      </c>
      <c r="O26" s="159">
        <v>0</v>
      </c>
      <c r="P26" s="159">
        <v>0</v>
      </c>
      <c r="Q26" s="159">
        <v>0</v>
      </c>
    </row>
    <row r="27" spans="1:17" ht="26.25">
      <c r="A27" s="153" t="s">
        <v>124</v>
      </c>
      <c r="B27" s="156" t="s">
        <v>216</v>
      </c>
      <c r="C27" s="58">
        <v>65</v>
      </c>
      <c r="D27" s="58">
        <v>47</v>
      </c>
      <c r="E27" s="85">
        <f>D27*100/C27-100</f>
        <v>-27.692307692307693</v>
      </c>
      <c r="F27" s="58">
        <v>0</v>
      </c>
      <c r="G27" s="58">
        <v>0</v>
      </c>
      <c r="H27" s="58">
        <v>0</v>
      </c>
      <c r="I27" s="58">
        <v>3</v>
      </c>
      <c r="J27" s="58">
        <v>5</v>
      </c>
      <c r="K27" s="85">
        <f>J27*100/I27-100</f>
        <v>66.66666666666666</v>
      </c>
      <c r="L27" s="58">
        <v>1</v>
      </c>
      <c r="M27" s="58">
        <v>0</v>
      </c>
      <c r="N27" s="85">
        <f>M27*100/L27-100</f>
        <v>-100</v>
      </c>
      <c r="O27" s="58">
        <v>0</v>
      </c>
      <c r="P27" s="58">
        <v>0</v>
      </c>
      <c r="Q27" s="58">
        <v>0</v>
      </c>
    </row>
    <row r="28" spans="1:17" ht="25.5">
      <c r="A28" s="153" t="s">
        <v>125</v>
      </c>
      <c r="B28" s="154" t="s">
        <v>198</v>
      </c>
      <c r="C28" s="58">
        <v>48</v>
      </c>
      <c r="D28" s="58">
        <v>55</v>
      </c>
      <c r="E28" s="85">
        <f>D28*100/C28-100</f>
        <v>14.583333333333329</v>
      </c>
      <c r="F28" s="58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</row>
    <row r="29" spans="1:17" ht="26.25">
      <c r="A29" s="153" t="s">
        <v>126</v>
      </c>
      <c r="B29" s="156" t="s">
        <v>217</v>
      </c>
      <c r="C29" s="58">
        <v>104</v>
      </c>
      <c r="D29" s="58">
        <v>64</v>
      </c>
      <c r="E29" s="85">
        <f>D29*100/C29-100</f>
        <v>-38.46153846153846</v>
      </c>
      <c r="F29" s="58">
        <v>0</v>
      </c>
      <c r="G29" s="58">
        <v>0</v>
      </c>
      <c r="H29" s="58">
        <v>0</v>
      </c>
      <c r="I29" s="58">
        <v>0</v>
      </c>
      <c r="J29" s="58">
        <v>0</v>
      </c>
      <c r="K29" s="58">
        <v>0</v>
      </c>
      <c r="L29" s="58">
        <v>0</v>
      </c>
      <c r="M29" s="58">
        <v>0</v>
      </c>
      <c r="N29" s="58">
        <v>0</v>
      </c>
      <c r="O29" s="58">
        <v>0</v>
      </c>
      <c r="P29" s="58">
        <v>0</v>
      </c>
      <c r="Q29" s="58">
        <v>0</v>
      </c>
    </row>
    <row r="30" spans="1:17" ht="15">
      <c r="A30" s="153" t="s">
        <v>127</v>
      </c>
      <c r="B30" s="152" t="s">
        <v>1170</v>
      </c>
      <c r="C30" s="58">
        <v>167</v>
      </c>
      <c r="D30" s="58">
        <v>174</v>
      </c>
      <c r="E30" s="85">
        <f>D30*100/C30-100</f>
        <v>4.191616766467064</v>
      </c>
      <c r="F30" s="58">
        <v>0</v>
      </c>
      <c r="G30" s="58">
        <v>0</v>
      </c>
      <c r="H30" s="58">
        <v>0</v>
      </c>
      <c r="I30" s="58">
        <v>0</v>
      </c>
      <c r="J30" s="58">
        <v>0</v>
      </c>
      <c r="K30" s="58">
        <v>0</v>
      </c>
      <c r="L30" s="58">
        <v>0</v>
      </c>
      <c r="M30" s="58">
        <v>0</v>
      </c>
      <c r="N30" s="58">
        <v>0</v>
      </c>
      <c r="O30" s="58">
        <v>0</v>
      </c>
      <c r="P30" s="58">
        <v>0</v>
      </c>
      <c r="Q30" s="58">
        <v>0</v>
      </c>
    </row>
    <row r="31" spans="1:17" ht="15" hidden="1">
      <c r="A31" s="66"/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</row>
    <row r="32" spans="1:17" ht="15" hidden="1">
      <c r="A32" s="66"/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</row>
    <row r="33" spans="1:17" ht="15" hidden="1">
      <c r="A33" s="66"/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</row>
    <row r="34" spans="1:17" ht="15" hidden="1">
      <c r="A34" s="66"/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</row>
    <row r="35" spans="1:17" ht="15" hidden="1">
      <c r="A35" s="66"/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</row>
    <row r="36" spans="1:17" ht="15" hidden="1">
      <c r="A36" s="66"/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</row>
    <row r="37" spans="1:17" ht="15" hidden="1">
      <c r="A37" s="66"/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</row>
    <row r="38" spans="1:17" ht="15" hidden="1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</row>
    <row r="39" spans="1:17" ht="15" hidden="1">
      <c r="A39" s="66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</row>
    <row r="40" spans="1:17" ht="15" hidden="1">
      <c r="A40" s="66"/>
      <c r="B40" s="66"/>
      <c r="C40" s="66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</row>
    <row r="41" spans="1:17" ht="15" hidden="1">
      <c r="A41" s="66"/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</row>
    <row r="42" spans="1:17" ht="15" hidden="1">
      <c r="A42" s="66"/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</row>
    <row r="43" spans="1:17" ht="15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67"/>
      <c r="N43" s="67"/>
      <c r="O43" s="67"/>
      <c r="P43" s="67"/>
      <c r="Q43" s="67"/>
    </row>
    <row r="44" spans="1:17" ht="15">
      <c r="A44" s="67"/>
      <c r="B44" s="67"/>
      <c r="C44" s="67"/>
      <c r="D44" s="67"/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</row>
    <row r="45" spans="1:17" ht="15">
      <c r="A45" s="67"/>
      <c r="B45" s="346" t="s">
        <v>1181</v>
      </c>
      <c r="C45" s="346"/>
      <c r="D45" s="346"/>
      <c r="E45" s="346"/>
      <c r="F45" s="346"/>
      <c r="G45" s="346"/>
      <c r="H45" s="346"/>
      <c r="I45" s="346"/>
      <c r="J45" s="346"/>
      <c r="K45" s="346"/>
      <c r="L45" s="67"/>
      <c r="M45" s="67"/>
      <c r="N45" s="67"/>
      <c r="O45" s="67"/>
      <c r="P45" s="67"/>
      <c r="Q45" s="67"/>
    </row>
    <row r="46" spans="1:17" ht="15">
      <c r="A46" s="67"/>
      <c r="B46" s="346" t="s">
        <v>1191</v>
      </c>
      <c r="C46" s="346"/>
      <c r="D46" s="346"/>
      <c r="E46" s="346"/>
      <c r="F46" s="346"/>
      <c r="G46" s="346"/>
      <c r="H46" s="346"/>
      <c r="I46" s="346"/>
      <c r="J46" s="346"/>
      <c r="K46" s="346"/>
      <c r="L46" s="67"/>
      <c r="M46" s="67"/>
      <c r="N46" s="67"/>
      <c r="O46" s="67"/>
      <c r="P46" s="67"/>
      <c r="Q46" s="67"/>
    </row>
    <row r="47" spans="1:17" ht="15">
      <c r="A47" s="67"/>
      <c r="B47" s="67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P47" s="67"/>
      <c r="Q47" s="67"/>
    </row>
    <row r="48" spans="1:17" ht="15">
      <c r="A48" s="67"/>
      <c r="B48" s="67"/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P48" s="67"/>
      <c r="Q48" s="67"/>
    </row>
    <row r="49" spans="1:17" ht="15">
      <c r="A49" s="67"/>
      <c r="B49" s="67"/>
      <c r="C49" s="67"/>
      <c r="D49" s="67"/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67"/>
      <c r="P49" s="67"/>
      <c r="Q49" s="67"/>
    </row>
  </sheetData>
  <sheetProtection/>
  <mergeCells count="11">
    <mergeCell ref="L7:N7"/>
    <mergeCell ref="B45:K45"/>
    <mergeCell ref="B46:K46"/>
    <mergeCell ref="O7:Q7"/>
    <mergeCell ref="A6:A8"/>
    <mergeCell ref="B6:B8"/>
    <mergeCell ref="A4:P4"/>
    <mergeCell ref="C7:E7"/>
    <mergeCell ref="F7:H7"/>
    <mergeCell ref="C6:Q6"/>
    <mergeCell ref="I7:K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2:K6"/>
  <sheetViews>
    <sheetView zoomScale="80" zoomScaleNormal="80" zoomScalePageLayoutView="0" workbookViewId="0" topLeftCell="A1">
      <selection activeCell="L8" sqref="L8"/>
    </sheetView>
  </sheetViews>
  <sheetFormatPr defaultColWidth="9.140625" defaultRowHeight="15"/>
  <cols>
    <col min="1" max="1" width="4.57421875" style="0" customWidth="1"/>
    <col min="2" max="2" width="14.28125" style="0" customWidth="1"/>
    <col min="3" max="3" width="11.7109375" style="0" customWidth="1"/>
    <col min="4" max="4" width="15.28125" style="0" customWidth="1"/>
    <col min="5" max="5" width="19.00390625" style="0" customWidth="1"/>
    <col min="6" max="6" width="13.421875" style="0" customWidth="1"/>
    <col min="7" max="7" width="18.7109375" style="0" customWidth="1"/>
    <col min="8" max="8" width="18.28125" style="0" customWidth="1"/>
    <col min="9" max="9" width="17.28125" style="0" customWidth="1"/>
    <col min="10" max="10" width="11.7109375" style="0" customWidth="1"/>
    <col min="11" max="11" width="17.57421875" style="0" customWidth="1"/>
  </cols>
  <sheetData>
    <row r="2" spans="1:11" ht="15">
      <c r="A2" s="217" t="s">
        <v>539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</row>
    <row r="4" spans="1:11" ht="120">
      <c r="A4" s="21" t="s">
        <v>523</v>
      </c>
      <c r="B4" s="26" t="s">
        <v>218</v>
      </c>
      <c r="C4" s="23" t="s">
        <v>219</v>
      </c>
      <c r="D4" s="26" t="s">
        <v>220</v>
      </c>
      <c r="E4" s="26" t="s">
        <v>221</v>
      </c>
      <c r="F4" s="26" t="s">
        <v>222</v>
      </c>
      <c r="G4" s="26" t="s">
        <v>223</v>
      </c>
      <c r="H4" s="55" t="s">
        <v>537</v>
      </c>
      <c r="I4" s="55" t="s">
        <v>538</v>
      </c>
      <c r="J4" s="26" t="s">
        <v>224</v>
      </c>
      <c r="K4" s="26" t="s">
        <v>225</v>
      </c>
    </row>
    <row r="5" spans="1:11" ht="15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  <c r="I5" s="22">
        <v>9</v>
      </c>
      <c r="J5" s="22">
        <v>10</v>
      </c>
      <c r="K5" s="22">
        <v>11</v>
      </c>
    </row>
    <row r="6" spans="1:11" ht="298.5" customHeight="1">
      <c r="A6" s="54">
        <v>1</v>
      </c>
      <c r="B6" s="53" t="s">
        <v>2</v>
      </c>
      <c r="C6" s="53" t="s">
        <v>533</v>
      </c>
      <c r="D6" s="53" t="s">
        <v>532</v>
      </c>
      <c r="E6" s="53" t="s">
        <v>534</v>
      </c>
      <c r="F6" s="59" t="s">
        <v>535</v>
      </c>
      <c r="G6" s="49" t="s">
        <v>536</v>
      </c>
      <c r="H6" s="54">
        <v>352</v>
      </c>
      <c r="I6" s="54">
        <v>20</v>
      </c>
      <c r="J6" s="54">
        <v>0</v>
      </c>
      <c r="K6" s="54" t="s">
        <v>188</v>
      </c>
    </row>
  </sheetData>
  <sheetProtection/>
  <mergeCells count="1">
    <mergeCell ref="A2:K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FF00"/>
  </sheetPr>
  <dimension ref="A2:I12"/>
  <sheetViews>
    <sheetView zoomScalePageLayoutView="0" workbookViewId="0" topLeftCell="A1">
      <selection activeCell="F12" sqref="F12"/>
    </sheetView>
  </sheetViews>
  <sheetFormatPr defaultColWidth="9.140625" defaultRowHeight="15"/>
  <cols>
    <col min="2" max="2" width="54.7109375" style="0" customWidth="1"/>
    <col min="3" max="3" width="19.7109375" style="0" customWidth="1"/>
    <col min="4" max="4" width="17.8515625" style="0" customWidth="1"/>
  </cols>
  <sheetData>
    <row r="2" spans="1:9" ht="15">
      <c r="A2" s="76" t="s">
        <v>547</v>
      </c>
      <c r="B2" s="76"/>
      <c r="C2" s="76"/>
      <c r="D2" s="77" t="s">
        <v>842</v>
      </c>
      <c r="E2" s="25"/>
      <c r="F2" s="25"/>
      <c r="G2" s="25"/>
      <c r="H2" s="25"/>
      <c r="I2" s="25"/>
    </row>
    <row r="4" spans="1:4" ht="15">
      <c r="A4" s="7" t="s">
        <v>168</v>
      </c>
      <c r="B4" s="22" t="s">
        <v>226</v>
      </c>
      <c r="C4" s="7"/>
      <c r="D4" s="7"/>
    </row>
    <row r="5" spans="1:4" ht="26.25" customHeight="1">
      <c r="A5" s="343">
        <v>1</v>
      </c>
      <c r="B5" s="60" t="s">
        <v>540</v>
      </c>
      <c r="C5" s="343" t="s">
        <v>227</v>
      </c>
      <c r="D5" s="23" t="s">
        <v>541</v>
      </c>
    </row>
    <row r="6" spans="1:4" ht="41.25" customHeight="1">
      <c r="A6" s="344"/>
      <c r="B6" s="61" t="s">
        <v>542</v>
      </c>
      <c r="C6" s="344"/>
      <c r="D6" s="51" t="s">
        <v>543</v>
      </c>
    </row>
    <row r="7" spans="1:4" ht="45.75" customHeight="1">
      <c r="A7" s="388"/>
      <c r="B7" s="61" t="s">
        <v>544</v>
      </c>
      <c r="C7" s="388"/>
      <c r="D7" s="23" t="s">
        <v>545</v>
      </c>
    </row>
    <row r="8" spans="1:4" ht="45" customHeight="1">
      <c r="A8" s="23">
        <v>2</v>
      </c>
      <c r="B8" s="19" t="s">
        <v>228</v>
      </c>
      <c r="C8" s="23" t="s">
        <v>230</v>
      </c>
      <c r="D8" s="63" t="s">
        <v>548</v>
      </c>
    </row>
    <row r="9" spans="1:4" ht="30">
      <c r="A9" s="62" t="s">
        <v>119</v>
      </c>
      <c r="B9" s="19" t="s">
        <v>229</v>
      </c>
      <c r="C9" s="23" t="s">
        <v>230</v>
      </c>
      <c r="D9" s="7"/>
    </row>
    <row r="10" spans="1:4" ht="45">
      <c r="A10" s="62" t="s">
        <v>120</v>
      </c>
      <c r="B10" s="19" t="s">
        <v>231</v>
      </c>
      <c r="C10" s="23" t="s">
        <v>230</v>
      </c>
      <c r="D10" s="64">
        <v>0</v>
      </c>
    </row>
    <row r="11" spans="1:4" ht="45">
      <c r="A11" s="22">
        <v>3</v>
      </c>
      <c r="B11" s="19" t="s">
        <v>232</v>
      </c>
      <c r="C11" s="23" t="s">
        <v>233</v>
      </c>
      <c r="D11" s="23" t="s">
        <v>546</v>
      </c>
    </row>
    <row r="12" spans="1:4" ht="45">
      <c r="A12" s="22">
        <v>4</v>
      </c>
      <c r="B12" s="19" t="s">
        <v>234</v>
      </c>
      <c r="C12" s="23" t="s">
        <v>233</v>
      </c>
      <c r="D12" s="7"/>
    </row>
  </sheetData>
  <sheetProtection/>
  <mergeCells count="2">
    <mergeCell ref="C5:C7"/>
    <mergeCell ref="A5:A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FF00"/>
  </sheetPr>
  <dimension ref="B1:S72"/>
  <sheetViews>
    <sheetView zoomScalePageLayoutView="0" workbookViewId="0" topLeftCell="A1">
      <selection activeCell="M77" sqref="M77"/>
    </sheetView>
  </sheetViews>
  <sheetFormatPr defaultColWidth="9.140625" defaultRowHeight="15"/>
  <cols>
    <col min="10" max="10" width="9.140625" style="163" customWidth="1"/>
    <col min="16" max="16" width="14.7109375" style="0" customWidth="1"/>
  </cols>
  <sheetData>
    <row r="1" spans="2:19" ht="50.25" customHeight="1">
      <c r="B1" s="226" t="s">
        <v>1172</v>
      </c>
      <c r="C1" s="226"/>
      <c r="D1" s="226"/>
      <c r="E1" s="226"/>
      <c r="F1" s="226"/>
      <c r="G1" s="226"/>
      <c r="H1" s="226"/>
      <c r="I1" s="226"/>
      <c r="J1" s="226"/>
      <c r="K1" s="226"/>
      <c r="L1" s="226"/>
      <c r="M1" s="226"/>
      <c r="N1" s="226"/>
      <c r="O1" s="70"/>
      <c r="P1" s="70"/>
      <c r="Q1" s="70"/>
      <c r="R1" s="70"/>
      <c r="S1" s="70"/>
    </row>
    <row r="2" spans="2:19" s="167" customFormat="1" ht="21" customHeight="1"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5"/>
      <c r="P2" s="165"/>
      <c r="Q2" s="165"/>
      <c r="R2" s="165"/>
      <c r="S2" s="165"/>
    </row>
    <row r="3" spans="2:19" s="167" customFormat="1" ht="18.75" customHeight="1">
      <c r="B3" s="166"/>
      <c r="C3" s="398" t="s">
        <v>1173</v>
      </c>
      <c r="D3" s="398"/>
      <c r="E3" s="398"/>
      <c r="F3" s="398"/>
      <c r="G3" s="398"/>
      <c r="H3" s="398"/>
      <c r="I3" s="398"/>
      <c r="J3" s="398"/>
      <c r="K3" s="398"/>
      <c r="L3" s="398"/>
      <c r="M3" s="398"/>
      <c r="N3" s="166"/>
      <c r="O3" s="165"/>
      <c r="P3" s="165"/>
      <c r="Q3" s="165"/>
      <c r="R3" s="165"/>
      <c r="S3" s="165"/>
    </row>
    <row r="4" spans="2:19" s="167" customFormat="1" ht="15.75" customHeight="1"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5"/>
      <c r="P4" s="165"/>
      <c r="Q4" s="165"/>
      <c r="R4" s="165"/>
      <c r="S4" s="165"/>
    </row>
    <row r="6" spans="9:16" ht="15">
      <c r="I6" s="177"/>
      <c r="J6" s="67"/>
      <c r="K6" s="181"/>
      <c r="L6" s="182"/>
      <c r="M6" s="182"/>
      <c r="N6" s="182"/>
      <c r="O6" s="182"/>
      <c r="P6" s="183"/>
    </row>
    <row r="7" spans="9:16" ht="15">
      <c r="I7" s="178"/>
      <c r="J7" s="67"/>
      <c r="K7" s="184"/>
      <c r="L7" s="164"/>
      <c r="M7" s="396" t="s">
        <v>1167</v>
      </c>
      <c r="N7" s="396"/>
      <c r="O7" s="396"/>
      <c r="P7" s="397"/>
    </row>
    <row r="8" spans="7:16" ht="15">
      <c r="G8" s="173"/>
      <c r="I8" s="178"/>
      <c r="J8" s="67"/>
      <c r="K8" s="184"/>
      <c r="L8" s="97"/>
      <c r="M8" s="396"/>
      <c r="N8" s="396"/>
      <c r="O8" s="396"/>
      <c r="P8" s="397"/>
    </row>
    <row r="9" spans="7:16" ht="15">
      <c r="G9" s="174"/>
      <c r="I9" s="178"/>
      <c r="J9" s="67"/>
      <c r="K9" s="184"/>
      <c r="L9" s="97"/>
      <c r="M9" s="97"/>
      <c r="N9" s="97"/>
      <c r="O9" s="97"/>
      <c r="P9" s="185"/>
    </row>
    <row r="10" spans="7:16" ht="15">
      <c r="G10" s="174"/>
      <c r="I10" s="178"/>
      <c r="J10" s="67"/>
      <c r="K10" s="184"/>
      <c r="L10" s="168"/>
      <c r="M10" s="389" t="s">
        <v>1168</v>
      </c>
      <c r="N10" s="389"/>
      <c r="O10" s="389"/>
      <c r="P10" s="390"/>
    </row>
    <row r="11" spans="3:16" ht="15">
      <c r="C11" s="393">
        <v>0.156</v>
      </c>
      <c r="G11" s="174"/>
      <c r="I11" s="178"/>
      <c r="J11" s="67"/>
      <c r="K11" s="184"/>
      <c r="L11" s="97"/>
      <c r="M11" s="389"/>
      <c r="N11" s="389"/>
      <c r="O11" s="389"/>
      <c r="P11" s="390"/>
    </row>
    <row r="12" spans="3:16" ht="15">
      <c r="C12" s="394"/>
      <c r="E12" s="170"/>
      <c r="G12" s="174"/>
      <c r="I12" s="178"/>
      <c r="J12" s="67"/>
      <c r="K12" s="184"/>
      <c r="L12" s="97"/>
      <c r="M12" s="97"/>
      <c r="N12" s="97"/>
      <c r="O12" s="97"/>
      <c r="P12" s="185"/>
    </row>
    <row r="13" spans="3:16" ht="15">
      <c r="C13" s="394"/>
      <c r="E13" s="171"/>
      <c r="G13" s="174"/>
      <c r="I13" s="178"/>
      <c r="J13" s="67"/>
      <c r="K13" s="184"/>
      <c r="L13" s="169"/>
      <c r="M13" s="389" t="s">
        <v>1169</v>
      </c>
      <c r="N13" s="389"/>
      <c r="O13" s="389"/>
      <c r="P13" s="390"/>
    </row>
    <row r="14" spans="3:16" ht="15">
      <c r="C14" s="394"/>
      <c r="E14" s="171"/>
      <c r="G14" s="174"/>
      <c r="I14" s="178"/>
      <c r="J14" s="67"/>
      <c r="K14" s="184"/>
      <c r="L14" s="97"/>
      <c r="M14" s="389"/>
      <c r="N14" s="389"/>
      <c r="O14" s="389"/>
      <c r="P14" s="390"/>
    </row>
    <row r="15" spans="3:16" ht="15">
      <c r="C15" s="394"/>
      <c r="E15" s="171"/>
      <c r="G15" s="174"/>
      <c r="I15" s="178"/>
      <c r="J15" s="67"/>
      <c r="K15" s="184"/>
      <c r="L15" s="97"/>
      <c r="M15" s="97"/>
      <c r="N15" s="97"/>
      <c r="O15" s="97"/>
      <c r="P15" s="185"/>
    </row>
    <row r="16" spans="3:16" ht="15">
      <c r="C16" s="394"/>
      <c r="E16" s="171"/>
      <c r="G16" s="174"/>
      <c r="I16" s="178"/>
      <c r="J16" s="67"/>
      <c r="K16" s="184"/>
      <c r="L16" s="180"/>
      <c r="M16" s="389" t="s">
        <v>1171</v>
      </c>
      <c r="N16" s="391"/>
      <c r="O16" s="391"/>
      <c r="P16" s="392"/>
    </row>
    <row r="17" spans="3:16" ht="15">
      <c r="C17" s="394"/>
      <c r="E17" s="171"/>
      <c r="G17" s="174"/>
      <c r="I17" s="178"/>
      <c r="J17" s="67"/>
      <c r="K17" s="184"/>
      <c r="L17" s="97"/>
      <c r="M17" s="391"/>
      <c r="N17" s="391"/>
      <c r="O17" s="391"/>
      <c r="P17" s="392"/>
    </row>
    <row r="18" spans="3:16" ht="15">
      <c r="C18" s="394"/>
      <c r="E18" s="171"/>
      <c r="G18" s="174"/>
      <c r="I18" s="178"/>
      <c r="J18" s="67"/>
      <c r="K18" s="186"/>
      <c r="L18" s="187"/>
      <c r="M18" s="187"/>
      <c r="N18" s="187"/>
      <c r="O18" s="187"/>
      <c r="P18" s="188"/>
    </row>
    <row r="19" spans="3:10" ht="15">
      <c r="C19" s="394"/>
      <c r="E19" s="193">
        <v>0.147</v>
      </c>
      <c r="F19" s="1"/>
      <c r="G19" s="194">
        <v>0.182</v>
      </c>
      <c r="H19" s="1"/>
      <c r="I19" s="195">
        <v>0.493</v>
      </c>
      <c r="J19" s="176"/>
    </row>
    <row r="20" spans="3:10" ht="15">
      <c r="C20" s="394"/>
      <c r="E20" s="171"/>
      <c r="G20" s="174"/>
      <c r="I20" s="178"/>
      <c r="J20" s="67"/>
    </row>
    <row r="21" spans="3:10" ht="15">
      <c r="C21" s="394"/>
      <c r="E21" s="171"/>
      <c r="G21" s="174"/>
      <c r="I21" s="178"/>
      <c r="J21" s="67"/>
    </row>
    <row r="22" spans="3:10" ht="15">
      <c r="C22" s="394"/>
      <c r="E22" s="171"/>
      <c r="G22" s="174"/>
      <c r="I22" s="178"/>
      <c r="J22" s="67"/>
    </row>
    <row r="23" spans="3:10" ht="15">
      <c r="C23" s="394"/>
      <c r="E23" s="171"/>
      <c r="G23" s="174"/>
      <c r="I23" s="178"/>
      <c r="J23" s="67"/>
    </row>
    <row r="24" spans="3:10" ht="15">
      <c r="C24" s="394"/>
      <c r="E24" s="171"/>
      <c r="G24" s="174"/>
      <c r="I24" s="178"/>
      <c r="J24" s="67"/>
    </row>
    <row r="25" spans="3:10" ht="15">
      <c r="C25" s="394"/>
      <c r="E25" s="171"/>
      <c r="G25" s="174"/>
      <c r="I25" s="178"/>
      <c r="J25" s="67"/>
    </row>
    <row r="26" spans="3:10" ht="15">
      <c r="C26" s="395"/>
      <c r="E26" s="172"/>
      <c r="G26" s="175"/>
      <c r="I26" s="179"/>
      <c r="J26" s="67"/>
    </row>
    <row r="30" spans="2:12" ht="27" customHeight="1">
      <c r="B30" s="398" t="s">
        <v>1174</v>
      </c>
      <c r="C30" s="399"/>
      <c r="D30" s="399"/>
      <c r="E30" s="399"/>
      <c r="F30" s="399"/>
      <c r="G30" s="399"/>
      <c r="H30" s="399"/>
      <c r="I30" s="399"/>
      <c r="J30" s="399"/>
      <c r="K30" s="399"/>
      <c r="L30" s="399"/>
    </row>
    <row r="31" spans="2:14" ht="15">
      <c r="B31" s="208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8"/>
      <c r="N31" s="208"/>
    </row>
    <row r="32" spans="2:14" ht="15">
      <c r="B32" s="208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8"/>
      <c r="N32" s="208"/>
    </row>
    <row r="33" spans="11:16" ht="15">
      <c r="K33" s="181"/>
      <c r="L33" s="182"/>
      <c r="M33" s="182"/>
      <c r="N33" s="182"/>
      <c r="O33" s="182"/>
      <c r="P33" s="183"/>
    </row>
    <row r="34" spans="11:16" ht="15">
      <c r="K34" s="184"/>
      <c r="L34" s="164"/>
      <c r="M34" s="396" t="s">
        <v>1167</v>
      </c>
      <c r="N34" s="396"/>
      <c r="O34" s="396"/>
      <c r="P34" s="397"/>
    </row>
    <row r="35" spans="11:16" ht="15">
      <c r="K35" s="184"/>
      <c r="L35" s="97"/>
      <c r="M35" s="396"/>
      <c r="N35" s="396"/>
      <c r="O35" s="396"/>
      <c r="P35" s="397"/>
    </row>
    <row r="36" spans="3:16" ht="15">
      <c r="C36" s="189"/>
      <c r="K36" s="184"/>
      <c r="L36" s="97"/>
      <c r="M36" s="97"/>
      <c r="N36" s="97"/>
      <c r="O36" s="97"/>
      <c r="P36" s="185"/>
    </row>
    <row r="37" spans="3:16" ht="15">
      <c r="C37" s="190"/>
      <c r="K37" s="184"/>
      <c r="L37" s="168"/>
      <c r="M37" s="389" t="s">
        <v>1168</v>
      </c>
      <c r="N37" s="389"/>
      <c r="O37" s="389"/>
      <c r="P37" s="390"/>
    </row>
    <row r="38" spans="3:16" ht="15">
      <c r="C38" s="190"/>
      <c r="K38" s="184"/>
      <c r="L38" s="97"/>
      <c r="M38" s="389"/>
      <c r="N38" s="389"/>
      <c r="O38" s="389"/>
      <c r="P38" s="390"/>
    </row>
    <row r="39" spans="3:16" ht="15">
      <c r="C39" s="190"/>
      <c r="K39" s="184"/>
      <c r="L39" s="97"/>
      <c r="M39" s="97"/>
      <c r="N39" s="97"/>
      <c r="O39" s="97"/>
      <c r="P39" s="185"/>
    </row>
    <row r="40" spans="3:16" ht="15">
      <c r="C40" s="190"/>
      <c r="K40" s="184"/>
      <c r="L40" s="169"/>
      <c r="M40" s="389" t="s">
        <v>1169</v>
      </c>
      <c r="N40" s="389"/>
      <c r="O40" s="389"/>
      <c r="P40" s="390"/>
    </row>
    <row r="41" spans="3:16" ht="15">
      <c r="C41" s="190"/>
      <c r="K41" s="184"/>
      <c r="L41" s="97"/>
      <c r="M41" s="389"/>
      <c r="N41" s="389"/>
      <c r="O41" s="389"/>
      <c r="P41" s="390"/>
    </row>
    <row r="42" spans="3:16" ht="15">
      <c r="C42" s="192">
        <v>0.019</v>
      </c>
      <c r="K42" s="184"/>
      <c r="L42" s="97"/>
      <c r="M42" s="97"/>
      <c r="N42" s="97"/>
      <c r="O42" s="97"/>
      <c r="P42" s="185"/>
    </row>
    <row r="43" spans="3:16" ht="15">
      <c r="C43" s="190"/>
      <c r="K43" s="184"/>
      <c r="L43" s="180"/>
      <c r="M43" s="389" t="s">
        <v>202</v>
      </c>
      <c r="N43" s="391"/>
      <c r="O43" s="391"/>
      <c r="P43" s="392"/>
    </row>
    <row r="44" spans="3:16" ht="15">
      <c r="C44" s="190"/>
      <c r="K44" s="184"/>
      <c r="L44" s="97"/>
      <c r="M44" s="391"/>
      <c r="N44" s="391"/>
      <c r="O44" s="391"/>
      <c r="P44" s="392"/>
    </row>
    <row r="45" spans="3:16" ht="15">
      <c r="C45" s="191"/>
      <c r="K45" s="186"/>
      <c r="L45" s="187"/>
      <c r="M45" s="187"/>
      <c r="N45" s="187"/>
      <c r="O45" s="187"/>
      <c r="P45" s="188"/>
    </row>
    <row r="46" spans="11:16" ht="15">
      <c r="K46" s="97"/>
      <c r="L46" s="97"/>
      <c r="M46" s="97"/>
      <c r="N46" s="97"/>
      <c r="O46" s="97"/>
      <c r="P46" s="97"/>
    </row>
    <row r="47" spans="11:16" ht="15">
      <c r="K47" s="97"/>
      <c r="L47" s="97"/>
      <c r="M47" s="97"/>
      <c r="N47" s="97"/>
      <c r="O47" s="97"/>
      <c r="P47" s="97"/>
    </row>
    <row r="48" spans="2:16" ht="15">
      <c r="B48" s="398" t="s">
        <v>1175</v>
      </c>
      <c r="C48" s="398"/>
      <c r="D48" s="398"/>
      <c r="E48" s="398"/>
      <c r="F48" s="398"/>
      <c r="G48" s="398"/>
      <c r="H48" s="398"/>
      <c r="I48" s="398"/>
      <c r="J48" s="398"/>
      <c r="K48" s="398"/>
      <c r="L48" s="398"/>
      <c r="M48" s="97"/>
      <c r="N48" s="97"/>
      <c r="O48" s="97"/>
      <c r="P48" s="97"/>
    </row>
    <row r="49" spans="2:16" ht="15">
      <c r="B49" s="398"/>
      <c r="C49" s="398"/>
      <c r="D49" s="398"/>
      <c r="E49" s="398"/>
      <c r="F49" s="398"/>
      <c r="G49" s="398"/>
      <c r="H49" s="398"/>
      <c r="I49" s="398"/>
      <c r="J49" s="398"/>
      <c r="K49" s="398"/>
      <c r="L49" s="398"/>
      <c r="M49" s="97"/>
      <c r="N49" s="97"/>
      <c r="O49" s="97"/>
      <c r="P49" s="97"/>
    </row>
    <row r="51" spans="3:9" ht="15">
      <c r="C51" s="167"/>
      <c r="D51" s="167"/>
      <c r="E51" s="167"/>
      <c r="F51" s="167"/>
      <c r="G51" s="167"/>
      <c r="H51" s="167"/>
      <c r="I51" s="167"/>
    </row>
    <row r="52" spans="3:16" ht="15">
      <c r="C52" s="167"/>
      <c r="D52" s="167"/>
      <c r="E52" s="167"/>
      <c r="F52" s="167"/>
      <c r="G52" s="167"/>
      <c r="H52" s="167"/>
      <c r="I52" s="177"/>
      <c r="K52" s="181"/>
      <c r="L52" s="182"/>
      <c r="M52" s="182"/>
      <c r="N52" s="182"/>
      <c r="O52" s="182"/>
      <c r="P52" s="183"/>
    </row>
    <row r="53" spans="3:16" ht="15">
      <c r="C53" s="167"/>
      <c r="D53" s="167"/>
      <c r="E53" s="167"/>
      <c r="F53" s="167"/>
      <c r="G53" s="167"/>
      <c r="H53" s="167"/>
      <c r="I53" s="178"/>
      <c r="K53" s="184"/>
      <c r="L53" s="164"/>
      <c r="M53" s="396" t="s">
        <v>1167</v>
      </c>
      <c r="N53" s="396"/>
      <c r="O53" s="396"/>
      <c r="P53" s="397"/>
    </row>
    <row r="54" spans="3:16" ht="15">
      <c r="C54" s="167"/>
      <c r="D54" s="167"/>
      <c r="E54" s="167"/>
      <c r="F54" s="167"/>
      <c r="G54" s="173"/>
      <c r="H54" s="167"/>
      <c r="I54" s="178"/>
      <c r="K54" s="184"/>
      <c r="L54" s="97"/>
      <c r="M54" s="396"/>
      <c r="N54" s="396"/>
      <c r="O54" s="396"/>
      <c r="P54" s="397"/>
    </row>
    <row r="55" spans="3:16" ht="15">
      <c r="C55" s="167"/>
      <c r="D55" s="167"/>
      <c r="E55" s="167"/>
      <c r="F55" s="167"/>
      <c r="G55" s="174"/>
      <c r="H55" s="167"/>
      <c r="I55" s="178"/>
      <c r="K55" s="184"/>
      <c r="L55" s="97"/>
      <c r="M55" s="97"/>
      <c r="N55" s="97"/>
      <c r="O55" s="97"/>
      <c r="P55" s="185"/>
    </row>
    <row r="56" spans="3:16" ht="15">
      <c r="C56" s="167"/>
      <c r="D56" s="167"/>
      <c r="E56" s="167"/>
      <c r="F56" s="167"/>
      <c r="G56" s="174"/>
      <c r="H56" s="167"/>
      <c r="I56" s="178"/>
      <c r="K56" s="184"/>
      <c r="L56" s="168"/>
      <c r="M56" s="389" t="s">
        <v>1176</v>
      </c>
      <c r="N56" s="389"/>
      <c r="O56" s="389"/>
      <c r="P56" s="390"/>
    </row>
    <row r="57" spans="3:16" ht="15">
      <c r="C57" s="393">
        <v>0.156</v>
      </c>
      <c r="D57" s="167"/>
      <c r="E57" s="167"/>
      <c r="F57" s="167"/>
      <c r="G57" s="174"/>
      <c r="H57" s="167"/>
      <c r="I57" s="178"/>
      <c r="K57" s="184"/>
      <c r="L57" s="97"/>
      <c r="M57" s="389"/>
      <c r="N57" s="389"/>
      <c r="O57" s="389"/>
      <c r="P57" s="390"/>
    </row>
    <row r="58" spans="3:16" ht="15">
      <c r="C58" s="394"/>
      <c r="D58" s="167"/>
      <c r="E58" s="170"/>
      <c r="F58" s="167"/>
      <c r="G58" s="174"/>
      <c r="H58" s="167"/>
      <c r="I58" s="178"/>
      <c r="K58" s="184"/>
      <c r="L58" s="97"/>
      <c r="M58" s="97"/>
      <c r="N58" s="97"/>
      <c r="O58" s="97"/>
      <c r="P58" s="185"/>
    </row>
    <row r="59" spans="3:16" ht="15">
      <c r="C59" s="394"/>
      <c r="D59" s="167"/>
      <c r="E59" s="171"/>
      <c r="F59" s="167"/>
      <c r="G59" s="174"/>
      <c r="H59" s="167"/>
      <c r="I59" s="178"/>
      <c r="K59" s="184"/>
      <c r="L59" s="169"/>
      <c r="M59" s="389" t="s">
        <v>1169</v>
      </c>
      <c r="N59" s="389"/>
      <c r="O59" s="389"/>
      <c r="P59" s="390"/>
    </row>
    <row r="60" spans="3:16" ht="15">
      <c r="C60" s="394"/>
      <c r="D60" s="167"/>
      <c r="E60" s="171"/>
      <c r="F60" s="167"/>
      <c r="G60" s="174"/>
      <c r="H60" s="167"/>
      <c r="I60" s="178"/>
      <c r="K60" s="184"/>
      <c r="L60" s="97"/>
      <c r="M60" s="389"/>
      <c r="N60" s="389"/>
      <c r="O60" s="389"/>
      <c r="P60" s="390"/>
    </row>
    <row r="61" spans="3:16" ht="15">
      <c r="C61" s="394"/>
      <c r="D61" s="167"/>
      <c r="E61" s="171"/>
      <c r="F61" s="167"/>
      <c r="G61" s="174"/>
      <c r="H61" s="167"/>
      <c r="I61" s="178"/>
      <c r="K61" s="184"/>
      <c r="L61" s="97"/>
      <c r="M61" s="97"/>
      <c r="N61" s="97"/>
      <c r="O61" s="97"/>
      <c r="P61" s="185"/>
    </row>
    <row r="62" spans="3:16" ht="15" customHeight="1">
      <c r="C62" s="394"/>
      <c r="D62" s="167"/>
      <c r="E62" s="171"/>
      <c r="F62" s="167"/>
      <c r="G62" s="174"/>
      <c r="H62" s="167"/>
      <c r="I62" s="178"/>
      <c r="K62" s="184"/>
      <c r="L62" s="180"/>
      <c r="M62" s="389" t="s">
        <v>1171</v>
      </c>
      <c r="N62" s="391"/>
      <c r="O62" s="391"/>
      <c r="P62" s="392"/>
    </row>
    <row r="63" spans="3:16" ht="15">
      <c r="C63" s="394"/>
      <c r="D63" s="167"/>
      <c r="E63" s="171"/>
      <c r="F63" s="167"/>
      <c r="G63" s="174"/>
      <c r="H63" s="167"/>
      <c r="I63" s="178"/>
      <c r="K63" s="184"/>
      <c r="L63" s="97"/>
      <c r="M63" s="391"/>
      <c r="N63" s="391"/>
      <c r="O63" s="391"/>
      <c r="P63" s="392"/>
    </row>
    <row r="64" spans="3:16" ht="15">
      <c r="C64" s="394"/>
      <c r="D64" s="167"/>
      <c r="E64" s="171"/>
      <c r="F64" s="167"/>
      <c r="G64" s="174"/>
      <c r="H64" s="167"/>
      <c r="I64" s="178"/>
      <c r="K64" s="186"/>
      <c r="L64" s="187"/>
      <c r="M64" s="187"/>
      <c r="N64" s="187"/>
      <c r="O64" s="187"/>
      <c r="P64" s="188"/>
    </row>
    <row r="65" spans="3:9" ht="15">
      <c r="C65" s="394"/>
      <c r="D65" s="167"/>
      <c r="E65" s="193">
        <v>0.147</v>
      </c>
      <c r="F65" s="1"/>
      <c r="G65" s="194">
        <v>0.182</v>
      </c>
      <c r="H65" s="1"/>
      <c r="I65" s="195">
        <v>0.493</v>
      </c>
    </row>
    <row r="66" spans="3:9" ht="15">
      <c r="C66" s="394"/>
      <c r="D66" s="167"/>
      <c r="E66" s="171"/>
      <c r="F66" s="167"/>
      <c r="G66" s="174"/>
      <c r="H66" s="167"/>
      <c r="I66" s="178"/>
    </row>
    <row r="67" spans="3:9" ht="15">
      <c r="C67" s="394"/>
      <c r="D67" s="167"/>
      <c r="E67" s="171"/>
      <c r="F67" s="167"/>
      <c r="G67" s="174"/>
      <c r="H67" s="167"/>
      <c r="I67" s="178"/>
    </row>
    <row r="68" spans="3:9" ht="15">
      <c r="C68" s="394"/>
      <c r="D68" s="167"/>
      <c r="E68" s="171"/>
      <c r="F68" s="167"/>
      <c r="G68" s="174"/>
      <c r="H68" s="167"/>
      <c r="I68" s="178"/>
    </row>
    <row r="69" spans="3:9" ht="15">
      <c r="C69" s="394"/>
      <c r="D69" s="167"/>
      <c r="E69" s="171"/>
      <c r="F69" s="167"/>
      <c r="G69" s="174"/>
      <c r="H69" s="167"/>
      <c r="I69" s="178"/>
    </row>
    <row r="70" spans="3:9" ht="15">
      <c r="C70" s="394"/>
      <c r="D70" s="167"/>
      <c r="E70" s="171"/>
      <c r="F70" s="167"/>
      <c r="G70" s="174"/>
      <c r="H70" s="167"/>
      <c r="I70" s="178"/>
    </row>
    <row r="71" spans="3:9" ht="15">
      <c r="C71" s="394"/>
      <c r="D71" s="167"/>
      <c r="E71" s="171"/>
      <c r="F71" s="167"/>
      <c r="G71" s="174"/>
      <c r="H71" s="167"/>
      <c r="I71" s="178"/>
    </row>
    <row r="72" spans="3:9" ht="15">
      <c r="C72" s="395"/>
      <c r="D72" s="167"/>
      <c r="E72" s="172"/>
      <c r="F72" s="167"/>
      <c r="G72" s="175"/>
      <c r="H72" s="167"/>
      <c r="I72" s="179"/>
    </row>
  </sheetData>
  <sheetProtection/>
  <mergeCells count="19">
    <mergeCell ref="B31:N32"/>
    <mergeCell ref="B1:N1"/>
    <mergeCell ref="C11:C26"/>
    <mergeCell ref="M7:P8"/>
    <mergeCell ref="M10:P11"/>
    <mergeCell ref="M13:P14"/>
    <mergeCell ref="M16:P17"/>
    <mergeCell ref="C3:M3"/>
    <mergeCell ref="B30:L30"/>
    <mergeCell ref="M56:P57"/>
    <mergeCell ref="M59:P60"/>
    <mergeCell ref="M62:P63"/>
    <mergeCell ref="C57:C72"/>
    <mergeCell ref="M34:P35"/>
    <mergeCell ref="M37:P38"/>
    <mergeCell ref="M40:P41"/>
    <mergeCell ref="M43:P44"/>
    <mergeCell ref="B48:L49"/>
    <mergeCell ref="M53:P5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0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FFFF00"/>
  </sheetPr>
  <dimension ref="A2:N5"/>
  <sheetViews>
    <sheetView zoomScalePageLayoutView="0" workbookViewId="0" topLeftCell="A1">
      <selection activeCell="N18" sqref="N18"/>
    </sheetView>
  </sheetViews>
  <sheetFormatPr defaultColWidth="9.140625" defaultRowHeight="15"/>
  <sheetData>
    <row r="2" spans="1:14" ht="45" customHeight="1">
      <c r="A2" s="400" t="s">
        <v>843</v>
      </c>
      <c r="B2" s="400"/>
      <c r="C2" s="400"/>
      <c r="D2" s="400"/>
      <c r="E2" s="400"/>
      <c r="F2" s="400"/>
      <c r="G2" s="400"/>
      <c r="H2" s="400"/>
      <c r="I2" s="400"/>
      <c r="J2" s="400"/>
      <c r="K2" s="400"/>
      <c r="L2" s="400"/>
      <c r="M2" s="400"/>
      <c r="N2" s="400"/>
    </row>
    <row r="5" spans="1:11" ht="15">
      <c r="A5" s="1" t="s">
        <v>235</v>
      </c>
      <c r="B5" s="1"/>
      <c r="C5" s="1"/>
      <c r="D5" s="1"/>
      <c r="E5" s="1"/>
      <c r="F5" s="1"/>
      <c r="G5" s="1"/>
      <c r="H5" s="1"/>
      <c r="I5" s="1"/>
      <c r="J5" s="1"/>
      <c r="K5" s="1"/>
    </row>
  </sheetData>
  <sheetProtection/>
  <mergeCells count="1">
    <mergeCell ref="A2:N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R21"/>
  <sheetViews>
    <sheetView zoomScalePageLayoutView="0" workbookViewId="0" topLeftCell="A1">
      <selection activeCell="M21" sqref="M21:P21"/>
    </sheetView>
  </sheetViews>
  <sheetFormatPr defaultColWidth="8.8515625" defaultRowHeight="15"/>
  <cols>
    <col min="1" max="1" width="24.00390625" style="1" customWidth="1"/>
    <col min="2" max="2" width="15.28125" style="1" customWidth="1"/>
    <col min="3" max="4" width="5.57421875" style="1" customWidth="1"/>
    <col min="5" max="5" width="5.7109375" style="1" customWidth="1"/>
    <col min="6" max="6" width="5.28125" style="1" customWidth="1"/>
    <col min="7" max="7" width="5.57421875" style="1" customWidth="1"/>
    <col min="8" max="8" width="6.00390625" style="1" customWidth="1"/>
    <col min="9" max="9" width="5.7109375" style="1" customWidth="1"/>
    <col min="10" max="10" width="5.28125" style="1" customWidth="1"/>
    <col min="11" max="11" width="5.7109375" style="1" customWidth="1"/>
    <col min="12" max="12" width="5.57421875" style="1" customWidth="1"/>
    <col min="13" max="13" width="5.28125" style="1" customWidth="1"/>
    <col min="14" max="14" width="5.140625" style="1" customWidth="1"/>
    <col min="15" max="15" width="12.57421875" style="1" customWidth="1"/>
    <col min="16" max="16" width="13.28125" style="1" customWidth="1"/>
    <col min="17" max="17" width="13.8515625" style="1" customWidth="1"/>
    <col min="18" max="16384" width="8.8515625" style="1" customWidth="1"/>
  </cols>
  <sheetData>
    <row r="1" ht="15">
      <c r="A1" s="4"/>
    </row>
    <row r="3" spans="3:15" ht="15">
      <c r="C3" s="207" t="s">
        <v>273</v>
      </c>
      <c r="D3" s="208"/>
      <c r="E3" s="208"/>
      <c r="F3" s="208"/>
      <c r="G3" s="208"/>
      <c r="H3" s="208"/>
      <c r="I3" s="208"/>
      <c r="J3" s="208"/>
      <c r="K3" s="208"/>
      <c r="L3" s="208"/>
      <c r="M3" s="208"/>
      <c r="N3" s="208"/>
      <c r="O3" s="208"/>
    </row>
    <row r="6" spans="1:17" ht="15">
      <c r="A6" s="206" t="s">
        <v>801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</row>
    <row r="9" spans="1:17" s="2" customFormat="1" ht="14.25" customHeight="1">
      <c r="A9" s="209" t="s">
        <v>0</v>
      </c>
      <c r="B9" s="209" t="s">
        <v>13</v>
      </c>
      <c r="C9" s="213" t="s">
        <v>1</v>
      </c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5"/>
      <c r="P9" s="216" t="s">
        <v>803</v>
      </c>
      <c r="Q9" s="216" t="s">
        <v>23</v>
      </c>
    </row>
    <row r="10" spans="1:17" s="2" customFormat="1" ht="15">
      <c r="A10" s="210"/>
      <c r="B10" s="210"/>
      <c r="C10" s="216" t="s">
        <v>3</v>
      </c>
      <c r="D10" s="216"/>
      <c r="E10" s="216"/>
      <c r="F10" s="216" t="s">
        <v>7</v>
      </c>
      <c r="G10" s="216"/>
      <c r="H10" s="216"/>
      <c r="I10" s="216" t="s">
        <v>8</v>
      </c>
      <c r="J10" s="216"/>
      <c r="K10" s="216"/>
      <c r="L10" s="216" t="s">
        <v>9</v>
      </c>
      <c r="M10" s="216"/>
      <c r="N10" s="216"/>
      <c r="O10" s="216" t="s">
        <v>802</v>
      </c>
      <c r="P10" s="216"/>
      <c r="Q10" s="216"/>
    </row>
    <row r="11" spans="1:17" s="2" customFormat="1" ht="43.5" customHeight="1">
      <c r="A11" s="210"/>
      <c r="B11" s="210"/>
      <c r="C11" s="213" t="s">
        <v>14</v>
      </c>
      <c r="D11" s="214"/>
      <c r="E11" s="215"/>
      <c r="F11" s="213" t="s">
        <v>14</v>
      </c>
      <c r="G11" s="214"/>
      <c r="H11" s="215"/>
      <c r="I11" s="213" t="s">
        <v>14</v>
      </c>
      <c r="J11" s="214"/>
      <c r="K11" s="215"/>
      <c r="L11" s="213" t="s">
        <v>14</v>
      </c>
      <c r="M11" s="214"/>
      <c r="N11" s="215"/>
      <c r="O11" s="216"/>
      <c r="P11" s="216"/>
      <c r="Q11" s="216"/>
    </row>
    <row r="12" spans="1:17" s="2" customFormat="1" ht="15">
      <c r="A12" s="211"/>
      <c r="B12" s="211"/>
      <c r="C12" s="5" t="s">
        <v>4</v>
      </c>
      <c r="D12" s="5" t="s">
        <v>5</v>
      </c>
      <c r="E12" s="5" t="s">
        <v>6</v>
      </c>
      <c r="F12" s="5" t="s">
        <v>4</v>
      </c>
      <c r="G12" s="5" t="s">
        <v>5</v>
      </c>
      <c r="H12" s="5" t="s">
        <v>6</v>
      </c>
      <c r="I12" s="5" t="s">
        <v>4</v>
      </c>
      <c r="J12" s="5" t="s">
        <v>5</v>
      </c>
      <c r="K12" s="5" t="s">
        <v>6</v>
      </c>
      <c r="L12" s="5" t="s">
        <v>4</v>
      </c>
      <c r="M12" s="5" t="s">
        <v>5</v>
      </c>
      <c r="N12" s="5" t="s">
        <v>6</v>
      </c>
      <c r="O12" s="216"/>
      <c r="P12" s="216"/>
      <c r="Q12" s="216"/>
    </row>
    <row r="13" spans="1:17" s="2" customFormat="1" ht="30">
      <c r="A13" s="212" t="s">
        <v>2</v>
      </c>
      <c r="B13" s="3" t="s">
        <v>10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35</v>
      </c>
      <c r="K13" s="5">
        <v>348</v>
      </c>
      <c r="L13" s="5">
        <v>0</v>
      </c>
      <c r="M13" s="5">
        <v>0</v>
      </c>
      <c r="N13" s="5">
        <v>943</v>
      </c>
      <c r="O13" s="5">
        <f>J13+K13+N13</f>
        <v>1326</v>
      </c>
      <c r="P13" s="90">
        <v>1292</v>
      </c>
      <c r="Q13" s="91">
        <f>(O13-P13)*100/P13</f>
        <v>2.6315789473684212</v>
      </c>
    </row>
    <row r="14" spans="1:17" s="2" customFormat="1" ht="30">
      <c r="A14" s="212"/>
      <c r="B14" s="3" t="s">
        <v>11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5">
        <v>4019</v>
      </c>
      <c r="O14" s="5">
        <f>N14</f>
        <v>4019</v>
      </c>
      <c r="P14" s="90">
        <v>4016</v>
      </c>
      <c r="Q14" s="91">
        <f>(O14-P14)*100/P14</f>
        <v>0.07470119521912351</v>
      </c>
    </row>
    <row r="15" spans="1:17" s="2" customFormat="1" ht="38.25" customHeight="1">
      <c r="A15" s="3"/>
      <c r="B15" s="3" t="s">
        <v>12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f>J13</f>
        <v>35</v>
      </c>
      <c r="K15" s="5">
        <f>K13</f>
        <v>348</v>
      </c>
      <c r="L15" s="5">
        <v>0</v>
      </c>
      <c r="M15" s="5">
        <v>0</v>
      </c>
      <c r="N15" s="5">
        <f>N13+N14</f>
        <v>4962</v>
      </c>
      <c r="O15" s="5">
        <f>O13+O14</f>
        <v>5345</v>
      </c>
      <c r="P15" s="90">
        <v>5308</v>
      </c>
      <c r="Q15" s="91">
        <f>(O15-P15)*100/P15</f>
        <v>0.6970610399397137</v>
      </c>
    </row>
    <row r="16" ht="15">
      <c r="R16" s="1" t="s">
        <v>24</v>
      </c>
    </row>
    <row r="19" spans="2:16" ht="15">
      <c r="B19" s="206" t="s">
        <v>1177</v>
      </c>
      <c r="C19" s="206"/>
      <c r="D19" s="206"/>
      <c r="E19" s="206"/>
      <c r="F19" s="206"/>
      <c r="G19" s="206"/>
      <c r="H19" s="206"/>
      <c r="I19" s="206"/>
      <c r="J19" s="206"/>
      <c r="K19" s="206"/>
      <c r="L19" s="206"/>
      <c r="M19" s="206"/>
      <c r="N19" s="206"/>
      <c r="O19" s="206"/>
      <c r="P19" s="206"/>
    </row>
    <row r="20" spans="2:16" ht="15">
      <c r="B20" s="206"/>
      <c r="C20" s="206"/>
      <c r="D20" s="206"/>
      <c r="E20" s="206"/>
      <c r="F20" s="206"/>
      <c r="G20" s="206"/>
      <c r="H20" s="206"/>
      <c r="I20" s="206"/>
      <c r="J20" s="206"/>
      <c r="K20" s="206"/>
      <c r="L20" s="206"/>
      <c r="M20" s="206"/>
      <c r="N20" s="206"/>
      <c r="O20" s="206"/>
      <c r="P20" s="206"/>
    </row>
    <row r="21" spans="2:16" ht="15">
      <c r="B21" s="1" t="s">
        <v>1178</v>
      </c>
      <c r="M21" s="206" t="s">
        <v>1179</v>
      </c>
      <c r="N21" s="206"/>
      <c r="O21" s="206"/>
      <c r="P21" s="206"/>
    </row>
  </sheetData>
  <sheetProtection/>
  <mergeCells count="19">
    <mergeCell ref="I10:K10"/>
    <mergeCell ref="L10:N10"/>
    <mergeCell ref="Q9:Q12"/>
    <mergeCell ref="P9:P12"/>
    <mergeCell ref="C11:E11"/>
    <mergeCell ref="F11:H11"/>
    <mergeCell ref="I11:K11"/>
    <mergeCell ref="L11:N11"/>
    <mergeCell ref="O10:O12"/>
    <mergeCell ref="B19:P20"/>
    <mergeCell ref="M21:P21"/>
    <mergeCell ref="C3:O3"/>
    <mergeCell ref="A6:Q6"/>
    <mergeCell ref="A9:A12"/>
    <mergeCell ref="A13:A14"/>
    <mergeCell ref="B9:B12"/>
    <mergeCell ref="C9:O9"/>
    <mergeCell ref="C10:E10"/>
    <mergeCell ref="F10:H10"/>
  </mergeCells>
  <printOptions/>
  <pageMargins left="0.3937007874015748" right="0.3937007874015748" top="0.7874015748031497" bottom="0.3937007874015748" header="0.31496062992125984" footer="0.31496062992125984"/>
  <pageSetup horizontalDpi="600" verticalDpi="600" orientation="landscape" paperSize="9" scale="7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rgb="FFFFFF00"/>
  </sheetPr>
  <dimension ref="A2:N9"/>
  <sheetViews>
    <sheetView zoomScalePageLayoutView="0" workbookViewId="0" topLeftCell="A1">
      <selection activeCell="L20" sqref="L20"/>
    </sheetView>
  </sheetViews>
  <sheetFormatPr defaultColWidth="9.140625" defaultRowHeight="15"/>
  <sheetData>
    <row r="2" spans="1:14" ht="15">
      <c r="A2" s="4" t="s">
        <v>236</v>
      </c>
      <c r="B2" s="4"/>
      <c r="C2" s="4"/>
      <c r="D2" s="4"/>
      <c r="E2" s="4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4" t="s">
        <v>237</v>
      </c>
      <c r="B3" s="4"/>
      <c r="C3" s="4"/>
      <c r="D3" s="4"/>
      <c r="E3" s="4"/>
      <c r="F3" s="1"/>
      <c r="G3" s="1"/>
      <c r="H3" s="1"/>
      <c r="I3" s="1"/>
      <c r="J3" s="1"/>
      <c r="K3" s="1"/>
      <c r="L3" s="1"/>
      <c r="M3" s="1"/>
      <c r="N3" s="1"/>
    </row>
    <row r="4" spans="1:14" ht="15">
      <c r="A4" s="207" t="s">
        <v>844</v>
      </c>
      <c r="B4" s="208"/>
      <c r="C4" s="208"/>
      <c r="D4" s="208"/>
      <c r="E4" s="208"/>
      <c r="F4" s="208"/>
      <c r="G4" s="208"/>
      <c r="H4" s="1"/>
      <c r="I4" s="1"/>
      <c r="J4" s="1"/>
      <c r="K4" s="1"/>
      <c r="L4" s="1"/>
      <c r="M4" s="1"/>
      <c r="N4" s="1"/>
    </row>
    <row r="5" spans="1:14" ht="15">
      <c r="A5" s="4"/>
      <c r="B5" s="4"/>
      <c r="C5" s="4"/>
      <c r="D5" s="4"/>
      <c r="E5" s="4"/>
      <c r="F5" s="1"/>
      <c r="G5" s="1"/>
      <c r="H5" s="1"/>
      <c r="I5" s="1"/>
      <c r="J5" s="1"/>
      <c r="K5" s="1"/>
      <c r="L5" s="1"/>
      <c r="M5" s="1"/>
      <c r="N5" s="1"/>
    </row>
    <row r="6" spans="1:14" ht="31.5" customHeight="1">
      <c r="A6" s="223" t="s">
        <v>549</v>
      </c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1"/>
    </row>
    <row r="7" spans="1:14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4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14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</sheetData>
  <sheetProtection/>
  <mergeCells count="2">
    <mergeCell ref="A6:M6"/>
    <mergeCell ref="A4:G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rgb="FFFFFF00"/>
  </sheetPr>
  <dimension ref="A2:O9"/>
  <sheetViews>
    <sheetView zoomScalePageLayoutView="0" workbookViewId="0" topLeftCell="A1">
      <selection activeCell="J8" sqref="J8"/>
    </sheetView>
  </sheetViews>
  <sheetFormatPr defaultColWidth="9.140625" defaultRowHeight="15"/>
  <cols>
    <col min="1" max="1" width="6.8515625" style="0" customWidth="1"/>
    <col min="2" max="2" width="28.7109375" style="0" customWidth="1"/>
    <col min="3" max="3" width="19.140625" style="0" customWidth="1"/>
    <col min="4" max="4" width="20.00390625" style="0" customWidth="1"/>
    <col min="5" max="5" width="15.28125" style="0" customWidth="1"/>
    <col min="6" max="6" width="23.28125" style="0" customWidth="1"/>
  </cols>
  <sheetData>
    <row r="2" spans="2:6" ht="69.75" customHeight="1">
      <c r="B2" s="226" t="s">
        <v>846</v>
      </c>
      <c r="C2" s="226"/>
      <c r="D2" s="226"/>
      <c r="E2" s="226"/>
      <c r="F2" s="226"/>
    </row>
    <row r="3" spans="1:15" ht="45.75" customHeight="1">
      <c r="A3" s="4"/>
      <c r="B3" s="226"/>
      <c r="C3" s="226"/>
      <c r="D3" s="226"/>
      <c r="E3" s="226"/>
      <c r="F3" s="226"/>
      <c r="G3" s="226"/>
      <c r="H3" s="226"/>
      <c r="I3" s="226"/>
      <c r="J3" s="226"/>
      <c r="K3" s="226"/>
      <c r="L3" s="226"/>
      <c r="M3" s="226"/>
      <c r="N3" s="226"/>
      <c r="O3" s="226"/>
    </row>
    <row r="6" spans="1:6" ht="30">
      <c r="A6" s="23" t="s">
        <v>168</v>
      </c>
      <c r="B6" s="57" t="s">
        <v>550</v>
      </c>
      <c r="C6" s="57" t="s">
        <v>238</v>
      </c>
      <c r="D6" s="57" t="s">
        <v>240</v>
      </c>
      <c r="E6" s="57" t="s">
        <v>239</v>
      </c>
      <c r="F6" s="57" t="s">
        <v>241</v>
      </c>
    </row>
    <row r="7" spans="1:6" ht="15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</row>
    <row r="8" spans="1:6" ht="117.75" customHeight="1">
      <c r="A8" s="343">
        <v>1</v>
      </c>
      <c r="B8" s="219" t="s">
        <v>845</v>
      </c>
      <c r="C8" s="20" t="s">
        <v>242</v>
      </c>
      <c r="D8" s="23" t="s">
        <v>551</v>
      </c>
      <c r="E8" s="23">
        <v>45</v>
      </c>
      <c r="F8" s="20" t="s">
        <v>553</v>
      </c>
    </row>
    <row r="9" spans="1:6" ht="69.75" customHeight="1">
      <c r="A9" s="345"/>
      <c r="B9" s="221"/>
      <c r="C9" s="65">
        <v>43850</v>
      </c>
      <c r="D9" s="23" t="s">
        <v>552</v>
      </c>
      <c r="E9" s="23">
        <v>14</v>
      </c>
      <c r="F9" s="56" t="s">
        <v>554</v>
      </c>
    </row>
  </sheetData>
  <sheetProtection/>
  <mergeCells count="4">
    <mergeCell ref="B3:O3"/>
    <mergeCell ref="B8:B9"/>
    <mergeCell ref="A8:A9"/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rgb="FFFFFF00"/>
  </sheetPr>
  <dimension ref="A2:O5"/>
  <sheetViews>
    <sheetView zoomScalePageLayoutView="0" workbookViewId="0" topLeftCell="A1">
      <selection activeCell="P20" sqref="P20"/>
    </sheetView>
  </sheetViews>
  <sheetFormatPr defaultColWidth="9.140625" defaultRowHeight="15"/>
  <sheetData>
    <row r="2" spans="1:15" ht="45" customHeight="1">
      <c r="A2" s="4"/>
      <c r="B2" s="226" t="s">
        <v>847</v>
      </c>
      <c r="C2" s="226"/>
      <c r="D2" s="226"/>
      <c r="E2" s="226"/>
      <c r="F2" s="226"/>
      <c r="G2" s="226"/>
      <c r="H2" s="226"/>
      <c r="I2" s="226"/>
      <c r="J2" s="226"/>
      <c r="K2" s="226"/>
      <c r="L2" s="226"/>
      <c r="M2" s="226"/>
      <c r="N2" s="226"/>
      <c r="O2" s="1"/>
    </row>
    <row r="3" spans="1:15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">
      <c r="A5" s="223" t="s">
        <v>555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</row>
  </sheetData>
  <sheetProtection/>
  <mergeCells count="2">
    <mergeCell ref="B2:N2"/>
    <mergeCell ref="A5:O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rgb="FFFFFF00"/>
  </sheetPr>
  <dimension ref="A2:BO385"/>
  <sheetViews>
    <sheetView zoomScale="80" zoomScaleNormal="80" zoomScalePageLayoutView="0" workbookViewId="0" topLeftCell="A1">
      <selection activeCell="O351" sqref="O351"/>
    </sheetView>
  </sheetViews>
  <sheetFormatPr defaultColWidth="9.140625" defaultRowHeight="15"/>
  <cols>
    <col min="1" max="1" width="6.7109375" style="139" customWidth="1"/>
    <col min="2" max="2" width="12.28125" style="139" customWidth="1"/>
    <col min="3" max="3" width="14.28125" style="139" customWidth="1"/>
    <col min="4" max="4" width="9.57421875" style="139" bestFit="1" customWidth="1"/>
    <col min="5" max="6" width="5.28125" style="139" customWidth="1"/>
    <col min="7" max="7" width="6.00390625" style="139" customWidth="1"/>
    <col min="8" max="8" width="5.28125" style="139" customWidth="1"/>
    <col min="9" max="9" width="7.28125" style="139" customWidth="1"/>
    <col min="10" max="11" width="5.57421875" style="139" customWidth="1"/>
    <col min="12" max="12" width="6.00390625" style="139" customWidth="1"/>
    <col min="13" max="13" width="5.421875" style="139" customWidth="1"/>
    <col min="14" max="14" width="4.8515625" style="139" customWidth="1"/>
    <col min="15" max="15" width="5.8515625" style="139" customWidth="1"/>
    <col min="16" max="16" width="5.28125" style="139" customWidth="1"/>
    <col min="17" max="17" width="5.57421875" style="139" customWidth="1"/>
    <col min="18" max="18" width="4.28125" style="139" customWidth="1"/>
    <col min="19" max="19" width="4.7109375" style="139" customWidth="1"/>
    <col min="20" max="20" width="4.28125" style="139" customWidth="1"/>
    <col min="21" max="21" width="4.57421875" style="139" customWidth="1"/>
    <col min="22" max="22" width="5.7109375" style="139" customWidth="1"/>
    <col min="23" max="23" width="5.28125" style="139" customWidth="1"/>
    <col min="24" max="24" width="6.8515625" style="139" customWidth="1"/>
    <col min="25" max="25" width="7.00390625" style="139" customWidth="1"/>
    <col min="26" max="26" width="4.8515625" style="139" customWidth="1"/>
    <col min="27" max="27" width="6.28125" style="139" customWidth="1"/>
    <col min="28" max="28" width="6.00390625" style="139" customWidth="1"/>
    <col min="29" max="29" width="4.7109375" style="139" customWidth="1"/>
    <col min="30" max="30" width="13.8515625" style="139" customWidth="1"/>
    <col min="31" max="31" width="9.421875" style="139" customWidth="1"/>
    <col min="32" max="32" width="19.8515625" style="139" customWidth="1"/>
    <col min="33" max="16384" width="9.140625" style="139" customWidth="1"/>
  </cols>
  <sheetData>
    <row r="2" spans="1:14" s="4" customFormat="1" ht="33.75" customHeight="1">
      <c r="A2" s="4" t="s">
        <v>243</v>
      </c>
      <c r="B2" s="207" t="s">
        <v>1099</v>
      </c>
      <c r="C2" s="207"/>
      <c r="D2" s="207"/>
      <c r="E2" s="207"/>
      <c r="F2" s="207"/>
      <c r="G2" s="207"/>
      <c r="H2" s="207"/>
      <c r="I2" s="207"/>
      <c r="J2" s="207"/>
      <c r="K2" s="207"/>
      <c r="L2" s="207"/>
      <c r="M2" s="207"/>
      <c r="N2" s="207"/>
    </row>
    <row r="4" spans="1:32" ht="90" customHeight="1">
      <c r="A4" s="401" t="s">
        <v>168</v>
      </c>
      <c r="B4" s="403" t="s">
        <v>244</v>
      </c>
      <c r="C4" s="403" t="s">
        <v>245</v>
      </c>
      <c r="D4" s="403" t="s">
        <v>246</v>
      </c>
      <c r="E4" s="326" t="s">
        <v>247</v>
      </c>
      <c r="F4" s="327"/>
      <c r="G4" s="327"/>
      <c r="H4" s="327"/>
      <c r="I4" s="328"/>
      <c r="J4" s="326" t="s">
        <v>248</v>
      </c>
      <c r="K4" s="327"/>
      <c r="L4" s="327"/>
      <c r="M4" s="327"/>
      <c r="N4" s="327"/>
      <c r="O4" s="328"/>
      <c r="P4" s="213" t="s">
        <v>249</v>
      </c>
      <c r="Q4" s="214"/>
      <c r="R4" s="214"/>
      <c r="S4" s="214"/>
      <c r="T4" s="214"/>
      <c r="U4" s="214"/>
      <c r="V4" s="215"/>
      <c r="W4" s="213" t="s">
        <v>250</v>
      </c>
      <c r="X4" s="214"/>
      <c r="Y4" s="214"/>
      <c r="Z4" s="215"/>
      <c r="AA4" s="213" t="s">
        <v>251</v>
      </c>
      <c r="AB4" s="214"/>
      <c r="AC4" s="215"/>
      <c r="AD4" s="213" t="s">
        <v>252</v>
      </c>
      <c r="AE4" s="215"/>
      <c r="AF4" s="23" t="s">
        <v>183</v>
      </c>
    </row>
    <row r="5" spans="1:32" ht="354">
      <c r="A5" s="402"/>
      <c r="B5" s="404"/>
      <c r="C5" s="404"/>
      <c r="D5" s="404"/>
      <c r="E5" s="27" t="s">
        <v>253</v>
      </c>
      <c r="F5" s="28" t="s">
        <v>254</v>
      </c>
      <c r="G5" s="28" t="s">
        <v>255</v>
      </c>
      <c r="H5" s="28" t="s">
        <v>761</v>
      </c>
      <c r="I5" s="29" t="s">
        <v>256</v>
      </c>
      <c r="J5" s="28" t="s">
        <v>257</v>
      </c>
      <c r="K5" s="28" t="s">
        <v>258</v>
      </c>
      <c r="L5" s="28" t="s">
        <v>259</v>
      </c>
      <c r="M5" s="28" t="s">
        <v>260</v>
      </c>
      <c r="N5" s="28" t="s">
        <v>261</v>
      </c>
      <c r="O5" s="29" t="s">
        <v>256</v>
      </c>
      <c r="P5" s="28" t="s">
        <v>262</v>
      </c>
      <c r="Q5" s="28" t="s">
        <v>263</v>
      </c>
      <c r="R5" s="28" t="s">
        <v>258</v>
      </c>
      <c r="S5" s="28" t="s">
        <v>259</v>
      </c>
      <c r="T5" s="28" t="s">
        <v>260</v>
      </c>
      <c r="U5" s="28" t="s">
        <v>261</v>
      </c>
      <c r="V5" s="29" t="s">
        <v>256</v>
      </c>
      <c r="W5" s="28" t="s">
        <v>264</v>
      </c>
      <c r="X5" s="28" t="s">
        <v>265</v>
      </c>
      <c r="Y5" s="28" t="s">
        <v>266</v>
      </c>
      <c r="Z5" s="29" t="s">
        <v>864</v>
      </c>
      <c r="AA5" s="28" t="s">
        <v>267</v>
      </c>
      <c r="AB5" s="28" t="s">
        <v>268</v>
      </c>
      <c r="AC5" s="28" t="s">
        <v>269</v>
      </c>
      <c r="AD5" s="28" t="s">
        <v>270</v>
      </c>
      <c r="AE5" s="28" t="s">
        <v>271</v>
      </c>
      <c r="AF5" s="44" t="s">
        <v>848</v>
      </c>
    </row>
    <row r="6" spans="1:32" ht="15">
      <c r="A6" s="44">
        <v>1</v>
      </c>
      <c r="B6" s="44">
        <v>2</v>
      </c>
      <c r="C6" s="44">
        <v>3</v>
      </c>
      <c r="D6" s="44">
        <v>4</v>
      </c>
      <c r="E6" s="44">
        <v>5</v>
      </c>
      <c r="F6" s="44">
        <v>6</v>
      </c>
      <c r="G6" s="44">
        <v>7</v>
      </c>
      <c r="H6" s="44">
        <v>8</v>
      </c>
      <c r="I6" s="44">
        <v>9</v>
      </c>
      <c r="J6" s="44">
        <v>10</v>
      </c>
      <c r="K6" s="44">
        <v>11</v>
      </c>
      <c r="L6" s="44">
        <v>12</v>
      </c>
      <c r="M6" s="44">
        <v>13</v>
      </c>
      <c r="N6" s="44">
        <v>14</v>
      </c>
      <c r="O6" s="44">
        <v>15</v>
      </c>
      <c r="P6" s="44">
        <v>3</v>
      </c>
      <c r="Q6" s="44">
        <v>17</v>
      </c>
      <c r="R6" s="44">
        <v>18</v>
      </c>
      <c r="S6" s="44">
        <v>19</v>
      </c>
      <c r="T6" s="44">
        <v>20</v>
      </c>
      <c r="U6" s="44">
        <v>21</v>
      </c>
      <c r="V6" s="44">
        <v>22</v>
      </c>
      <c r="W6" s="44">
        <v>23</v>
      </c>
      <c r="X6" s="44">
        <v>24</v>
      </c>
      <c r="Y6" s="44">
        <v>25</v>
      </c>
      <c r="Z6" s="44">
        <v>26</v>
      </c>
      <c r="AA6" s="44">
        <v>27</v>
      </c>
      <c r="AB6" s="44">
        <v>28</v>
      </c>
      <c r="AC6" s="44">
        <v>29</v>
      </c>
      <c r="AD6" s="44">
        <v>30</v>
      </c>
      <c r="AE6" s="44">
        <v>31</v>
      </c>
      <c r="AF6" s="44">
        <v>32</v>
      </c>
    </row>
    <row r="7" spans="1:32" s="67" customFormat="1" ht="15">
      <c r="A7" s="105">
        <v>1</v>
      </c>
      <c r="B7" s="106">
        <v>1</v>
      </c>
      <c r="C7" s="107">
        <v>43486</v>
      </c>
      <c r="D7" s="108" t="s">
        <v>743</v>
      </c>
      <c r="E7" s="105">
        <v>1</v>
      </c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>
        <v>1</v>
      </c>
      <c r="X7" s="105"/>
      <c r="Y7" s="105"/>
      <c r="Z7" s="105"/>
      <c r="AA7" s="105">
        <v>1</v>
      </c>
      <c r="AB7" s="105"/>
      <c r="AC7" s="105"/>
      <c r="AD7" s="105">
        <v>1</v>
      </c>
      <c r="AE7" s="105"/>
      <c r="AF7" s="413" t="s">
        <v>849</v>
      </c>
    </row>
    <row r="8" spans="1:32" s="67" customFormat="1" ht="15">
      <c r="A8" s="105">
        <v>2</v>
      </c>
      <c r="B8" s="106">
        <v>2</v>
      </c>
      <c r="C8" s="107">
        <v>43488</v>
      </c>
      <c r="D8" s="108" t="s">
        <v>750</v>
      </c>
      <c r="E8" s="105">
        <v>1</v>
      </c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>
        <v>1</v>
      </c>
      <c r="X8" s="105"/>
      <c r="Y8" s="105"/>
      <c r="Z8" s="105"/>
      <c r="AA8" s="105">
        <v>1</v>
      </c>
      <c r="AB8" s="105"/>
      <c r="AC8" s="105"/>
      <c r="AD8" s="105" t="s">
        <v>850</v>
      </c>
      <c r="AE8" s="105"/>
      <c r="AF8" s="414"/>
    </row>
    <row r="9" spans="1:32" s="67" customFormat="1" ht="15">
      <c r="A9" s="105">
        <v>3</v>
      </c>
      <c r="B9" s="106">
        <v>3</v>
      </c>
      <c r="C9" s="107">
        <v>43489</v>
      </c>
      <c r="D9" s="108" t="s">
        <v>632</v>
      </c>
      <c r="E9" s="105">
        <v>1</v>
      </c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>
        <v>1</v>
      </c>
      <c r="X9" s="105"/>
      <c r="Y9" s="105"/>
      <c r="Z9" s="105"/>
      <c r="AA9" s="105">
        <v>1</v>
      </c>
      <c r="AB9" s="105"/>
      <c r="AC9" s="105"/>
      <c r="AD9" s="105">
        <v>1</v>
      </c>
      <c r="AE9" s="105"/>
      <c r="AF9" s="414"/>
    </row>
    <row r="10" spans="1:32" s="67" customFormat="1" ht="15">
      <c r="A10" s="105">
        <v>4</v>
      </c>
      <c r="B10" s="106">
        <v>4</v>
      </c>
      <c r="C10" s="107">
        <v>43490</v>
      </c>
      <c r="D10" s="108" t="s">
        <v>589</v>
      </c>
      <c r="E10" s="105">
        <v>1</v>
      </c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>
        <v>1</v>
      </c>
      <c r="X10" s="105"/>
      <c r="Y10" s="105"/>
      <c r="Z10" s="105"/>
      <c r="AA10" s="105">
        <v>1</v>
      </c>
      <c r="AB10" s="105"/>
      <c r="AC10" s="105"/>
      <c r="AD10" s="105">
        <v>1</v>
      </c>
      <c r="AE10" s="105"/>
      <c r="AF10" s="414"/>
    </row>
    <row r="11" spans="1:32" s="67" customFormat="1" ht="15">
      <c r="A11" s="105">
        <v>5</v>
      </c>
      <c r="B11" s="106">
        <v>5</v>
      </c>
      <c r="C11" s="107">
        <v>43495</v>
      </c>
      <c r="D11" s="108" t="s">
        <v>757</v>
      </c>
      <c r="E11" s="105">
        <v>1</v>
      </c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>
        <v>1</v>
      </c>
      <c r="X11" s="105"/>
      <c r="Y11" s="105"/>
      <c r="Z11" s="105"/>
      <c r="AA11" s="105">
        <v>1</v>
      </c>
      <c r="AB11" s="105"/>
      <c r="AC11" s="105"/>
      <c r="AD11" s="105">
        <v>1</v>
      </c>
      <c r="AE11" s="105"/>
      <c r="AF11" s="414"/>
    </row>
    <row r="12" spans="1:32" s="67" customFormat="1" ht="15">
      <c r="A12" s="105">
        <v>6</v>
      </c>
      <c r="B12" s="106">
        <v>6</v>
      </c>
      <c r="C12" s="107">
        <v>43495</v>
      </c>
      <c r="D12" s="108" t="s">
        <v>747</v>
      </c>
      <c r="E12" s="105">
        <v>1</v>
      </c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>
        <v>1</v>
      </c>
      <c r="X12" s="105"/>
      <c r="Y12" s="105"/>
      <c r="Z12" s="105"/>
      <c r="AA12" s="105">
        <v>1</v>
      </c>
      <c r="AB12" s="105"/>
      <c r="AC12" s="105"/>
      <c r="AD12" s="105">
        <v>1</v>
      </c>
      <c r="AE12" s="105"/>
      <c r="AF12" s="414"/>
    </row>
    <row r="13" spans="1:32" s="67" customFormat="1" ht="15">
      <c r="A13" s="105">
        <v>7</v>
      </c>
      <c r="B13" s="106">
        <v>7</v>
      </c>
      <c r="C13" s="107">
        <v>43509</v>
      </c>
      <c r="D13" s="108" t="s">
        <v>745</v>
      </c>
      <c r="E13" s="105">
        <v>1</v>
      </c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>
        <v>1</v>
      </c>
      <c r="X13" s="105"/>
      <c r="Y13" s="105"/>
      <c r="Z13" s="105"/>
      <c r="AA13" s="105">
        <v>1</v>
      </c>
      <c r="AB13" s="105"/>
      <c r="AC13" s="105"/>
      <c r="AD13" s="105">
        <v>1</v>
      </c>
      <c r="AE13" s="105"/>
      <c r="AF13" s="414"/>
    </row>
    <row r="14" spans="1:32" s="67" customFormat="1" ht="15">
      <c r="A14" s="105">
        <v>8</v>
      </c>
      <c r="B14" s="106">
        <v>8</v>
      </c>
      <c r="C14" s="107">
        <v>43537</v>
      </c>
      <c r="D14" s="108" t="s">
        <v>558</v>
      </c>
      <c r="E14" s="105">
        <v>1</v>
      </c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5"/>
      <c r="W14" s="105">
        <v>1</v>
      </c>
      <c r="X14" s="105"/>
      <c r="Y14" s="105"/>
      <c r="Z14" s="105"/>
      <c r="AA14" s="105">
        <v>1</v>
      </c>
      <c r="AB14" s="105"/>
      <c r="AC14" s="105"/>
      <c r="AD14" s="105">
        <v>1</v>
      </c>
      <c r="AE14" s="105"/>
      <c r="AF14" s="414"/>
    </row>
    <row r="15" spans="1:32" s="67" customFormat="1" ht="15">
      <c r="A15" s="105">
        <v>9</v>
      </c>
      <c r="B15" s="106">
        <v>9</v>
      </c>
      <c r="C15" s="107">
        <v>43550</v>
      </c>
      <c r="D15" s="108" t="s">
        <v>742</v>
      </c>
      <c r="E15" s="105">
        <v>1</v>
      </c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5"/>
      <c r="W15" s="105">
        <v>1</v>
      </c>
      <c r="X15" s="105"/>
      <c r="Y15" s="105"/>
      <c r="Z15" s="105"/>
      <c r="AA15" s="105">
        <v>1</v>
      </c>
      <c r="AB15" s="105"/>
      <c r="AC15" s="105"/>
      <c r="AD15" s="105" t="s">
        <v>851</v>
      </c>
      <c r="AE15" s="105"/>
      <c r="AF15" s="414"/>
    </row>
    <row r="16" spans="1:32" s="67" customFormat="1" ht="15">
      <c r="A16" s="105">
        <v>10</v>
      </c>
      <c r="B16" s="106">
        <v>10</v>
      </c>
      <c r="C16" s="107">
        <v>43556</v>
      </c>
      <c r="D16" s="108" t="s">
        <v>769</v>
      </c>
      <c r="E16" s="105">
        <v>1</v>
      </c>
      <c r="F16" s="105"/>
      <c r="G16" s="109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>
        <v>1</v>
      </c>
      <c r="X16" s="105"/>
      <c r="Y16" s="105"/>
      <c r="Z16" s="105"/>
      <c r="AA16" s="105">
        <v>1</v>
      </c>
      <c r="AB16" s="105"/>
      <c r="AC16" s="105"/>
      <c r="AD16" s="105">
        <v>1</v>
      </c>
      <c r="AE16" s="105"/>
      <c r="AF16" s="414"/>
    </row>
    <row r="17" spans="1:32" s="67" customFormat="1" ht="15">
      <c r="A17" s="105">
        <v>11</v>
      </c>
      <c r="B17" s="106">
        <v>11</v>
      </c>
      <c r="C17" s="107">
        <v>43578</v>
      </c>
      <c r="D17" s="108" t="s">
        <v>751</v>
      </c>
      <c r="E17" s="105">
        <v>1</v>
      </c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5"/>
      <c r="W17" s="105">
        <v>1</v>
      </c>
      <c r="X17" s="105"/>
      <c r="Y17" s="105"/>
      <c r="Z17" s="105"/>
      <c r="AA17" s="105">
        <v>1</v>
      </c>
      <c r="AB17" s="105"/>
      <c r="AC17" s="105"/>
      <c r="AD17" s="105">
        <v>1</v>
      </c>
      <c r="AE17" s="105"/>
      <c r="AF17" s="414"/>
    </row>
    <row r="18" spans="1:32" s="67" customFormat="1" ht="15">
      <c r="A18" s="105">
        <v>12</v>
      </c>
      <c r="B18" s="106">
        <v>12</v>
      </c>
      <c r="C18" s="107">
        <v>43584</v>
      </c>
      <c r="D18" s="108" t="s">
        <v>637</v>
      </c>
      <c r="E18" s="105">
        <v>1</v>
      </c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>
        <v>1</v>
      </c>
      <c r="X18" s="105"/>
      <c r="Y18" s="105"/>
      <c r="Z18" s="105"/>
      <c r="AA18" s="105">
        <v>1</v>
      </c>
      <c r="AB18" s="105"/>
      <c r="AC18" s="105"/>
      <c r="AD18" s="105">
        <v>1</v>
      </c>
      <c r="AE18" s="105"/>
      <c r="AF18" s="414"/>
    </row>
    <row r="19" spans="1:32" s="67" customFormat="1" ht="15">
      <c r="A19" s="105">
        <v>13</v>
      </c>
      <c r="B19" s="106">
        <v>13</v>
      </c>
      <c r="C19" s="107">
        <v>43585</v>
      </c>
      <c r="D19" s="108" t="s">
        <v>559</v>
      </c>
      <c r="E19" s="105">
        <v>1</v>
      </c>
      <c r="F19" s="105"/>
      <c r="G19" s="105"/>
      <c r="H19" s="105"/>
      <c r="I19" s="105"/>
      <c r="J19" s="105"/>
      <c r="K19" s="105"/>
      <c r="L19" s="105"/>
      <c r="M19" s="105"/>
      <c r="N19" s="105"/>
      <c r="O19" s="105"/>
      <c r="P19" s="105"/>
      <c r="Q19" s="105"/>
      <c r="R19" s="105"/>
      <c r="S19" s="105"/>
      <c r="T19" s="105"/>
      <c r="U19" s="105"/>
      <c r="V19" s="105"/>
      <c r="W19" s="105">
        <v>1</v>
      </c>
      <c r="X19" s="105"/>
      <c r="Y19" s="105"/>
      <c r="Z19" s="105"/>
      <c r="AA19" s="105">
        <v>1</v>
      </c>
      <c r="AB19" s="105"/>
      <c r="AC19" s="105"/>
      <c r="AD19" s="105">
        <v>1</v>
      </c>
      <c r="AE19" s="105"/>
      <c r="AF19" s="414"/>
    </row>
    <row r="20" spans="1:32" s="67" customFormat="1" ht="15">
      <c r="A20" s="105">
        <v>14</v>
      </c>
      <c r="B20" s="106">
        <v>14</v>
      </c>
      <c r="C20" s="107">
        <v>43585</v>
      </c>
      <c r="D20" s="108" t="s">
        <v>754</v>
      </c>
      <c r="E20" s="105">
        <v>1</v>
      </c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>
        <v>1</v>
      </c>
      <c r="X20" s="105"/>
      <c r="Y20" s="105"/>
      <c r="Z20" s="105"/>
      <c r="AA20" s="105">
        <v>1</v>
      </c>
      <c r="AB20" s="105"/>
      <c r="AC20" s="105"/>
      <c r="AD20" s="105">
        <v>1</v>
      </c>
      <c r="AE20" s="105"/>
      <c r="AF20" s="414"/>
    </row>
    <row r="21" spans="1:32" s="67" customFormat="1" ht="15">
      <c r="A21" s="105">
        <v>15</v>
      </c>
      <c r="B21" s="106">
        <v>15</v>
      </c>
      <c r="C21" s="107">
        <v>43592</v>
      </c>
      <c r="D21" s="108" t="s">
        <v>577</v>
      </c>
      <c r="E21" s="105">
        <v>1</v>
      </c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>
        <v>1</v>
      </c>
      <c r="X21" s="105"/>
      <c r="Y21" s="105"/>
      <c r="Z21" s="105"/>
      <c r="AA21" s="105">
        <v>1</v>
      </c>
      <c r="AB21" s="105"/>
      <c r="AC21" s="105"/>
      <c r="AD21" s="105">
        <v>1</v>
      </c>
      <c r="AE21" s="105"/>
      <c r="AF21" s="414"/>
    </row>
    <row r="22" spans="1:32" s="67" customFormat="1" ht="15">
      <c r="A22" s="105">
        <v>16</v>
      </c>
      <c r="B22" s="106">
        <v>16</v>
      </c>
      <c r="C22" s="107">
        <v>43593</v>
      </c>
      <c r="D22" s="108" t="s">
        <v>556</v>
      </c>
      <c r="E22" s="105">
        <v>1</v>
      </c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>
        <v>1</v>
      </c>
      <c r="X22" s="105"/>
      <c r="Y22" s="105"/>
      <c r="Z22" s="105"/>
      <c r="AA22" s="105">
        <v>1</v>
      </c>
      <c r="AB22" s="105"/>
      <c r="AC22" s="105"/>
      <c r="AD22" s="105">
        <v>1</v>
      </c>
      <c r="AE22" s="105"/>
      <c r="AF22" s="414"/>
    </row>
    <row r="23" spans="1:32" s="67" customFormat="1" ht="15">
      <c r="A23" s="105">
        <v>17</v>
      </c>
      <c r="B23" s="106">
        <v>17</v>
      </c>
      <c r="C23" s="107">
        <v>43598</v>
      </c>
      <c r="D23" s="108" t="s">
        <v>738</v>
      </c>
      <c r="E23" s="105"/>
      <c r="F23" s="105"/>
      <c r="G23" s="105">
        <v>1</v>
      </c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>
        <v>1</v>
      </c>
      <c r="X23" s="105"/>
      <c r="Y23" s="105"/>
      <c r="Z23" s="105"/>
      <c r="AA23" s="105">
        <v>1</v>
      </c>
      <c r="AB23" s="105"/>
      <c r="AC23" s="105"/>
      <c r="AD23" s="105">
        <v>1</v>
      </c>
      <c r="AE23" s="105"/>
      <c r="AF23" s="414"/>
    </row>
    <row r="24" spans="1:32" s="67" customFormat="1" ht="15">
      <c r="A24" s="105">
        <v>18</v>
      </c>
      <c r="B24" s="106">
        <v>18</v>
      </c>
      <c r="C24" s="107">
        <v>43598</v>
      </c>
      <c r="D24" s="108" t="s">
        <v>738</v>
      </c>
      <c r="E24" s="105"/>
      <c r="F24" s="105"/>
      <c r="G24" s="105">
        <v>1</v>
      </c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>
        <v>1</v>
      </c>
      <c r="X24" s="105"/>
      <c r="Y24" s="105"/>
      <c r="Z24" s="105"/>
      <c r="AA24" s="105">
        <v>1</v>
      </c>
      <c r="AB24" s="105"/>
      <c r="AC24" s="105"/>
      <c r="AD24" s="105">
        <v>1</v>
      </c>
      <c r="AE24" s="105"/>
      <c r="AF24" s="414"/>
    </row>
    <row r="25" spans="1:32" s="67" customFormat="1" ht="15">
      <c r="A25" s="105">
        <v>19</v>
      </c>
      <c r="B25" s="106">
        <v>19</v>
      </c>
      <c r="C25" s="107">
        <v>43601</v>
      </c>
      <c r="D25" s="108" t="s">
        <v>569</v>
      </c>
      <c r="E25" s="105">
        <v>1</v>
      </c>
      <c r="F25" s="105"/>
      <c r="G25" s="105"/>
      <c r="H25" s="105"/>
      <c r="I25" s="105"/>
      <c r="J25" s="105"/>
      <c r="K25" s="105"/>
      <c r="L25" s="105"/>
      <c r="M25" s="105"/>
      <c r="N25" s="105"/>
      <c r="O25" s="105"/>
      <c r="P25" s="105"/>
      <c r="Q25" s="105"/>
      <c r="R25" s="105"/>
      <c r="S25" s="105"/>
      <c r="T25" s="105"/>
      <c r="U25" s="105"/>
      <c r="V25" s="105"/>
      <c r="W25" s="105">
        <v>1</v>
      </c>
      <c r="X25" s="105"/>
      <c r="Y25" s="105"/>
      <c r="Z25" s="105"/>
      <c r="AA25" s="105">
        <v>1</v>
      </c>
      <c r="AB25" s="105"/>
      <c r="AC25" s="105"/>
      <c r="AD25" s="105">
        <v>1</v>
      </c>
      <c r="AE25" s="105"/>
      <c r="AF25" s="414"/>
    </row>
    <row r="26" spans="1:32" s="67" customFormat="1" ht="15">
      <c r="A26" s="105">
        <v>20</v>
      </c>
      <c r="B26" s="106">
        <v>20</v>
      </c>
      <c r="C26" s="107">
        <v>43616</v>
      </c>
      <c r="D26" s="108" t="s">
        <v>853</v>
      </c>
      <c r="E26" s="105">
        <v>1</v>
      </c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>
        <v>1</v>
      </c>
      <c r="X26" s="105"/>
      <c r="Y26" s="105"/>
      <c r="Z26" s="105"/>
      <c r="AA26" s="105">
        <v>1</v>
      </c>
      <c r="AB26" s="105"/>
      <c r="AC26" s="105"/>
      <c r="AD26" s="105" t="s">
        <v>851</v>
      </c>
      <c r="AE26" s="105"/>
      <c r="AF26" s="414"/>
    </row>
    <row r="27" spans="1:32" s="67" customFormat="1" ht="15">
      <c r="A27" s="105">
        <v>21</v>
      </c>
      <c r="B27" s="106">
        <v>21</v>
      </c>
      <c r="C27" s="107">
        <v>43616</v>
      </c>
      <c r="D27" s="108" t="s">
        <v>741</v>
      </c>
      <c r="E27" s="105">
        <v>1</v>
      </c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>
        <v>1</v>
      </c>
      <c r="X27" s="105"/>
      <c r="Y27" s="105"/>
      <c r="Z27" s="105"/>
      <c r="AA27" s="105">
        <v>1</v>
      </c>
      <c r="AB27" s="105"/>
      <c r="AC27" s="105"/>
      <c r="AD27" s="105" t="s">
        <v>851</v>
      </c>
      <c r="AE27" s="105"/>
      <c r="AF27" s="414"/>
    </row>
    <row r="28" spans="1:32" s="67" customFormat="1" ht="15">
      <c r="A28" s="105">
        <v>22</v>
      </c>
      <c r="B28" s="106">
        <v>22</v>
      </c>
      <c r="C28" s="107">
        <v>43636</v>
      </c>
      <c r="D28" s="108" t="s">
        <v>739</v>
      </c>
      <c r="E28" s="105">
        <v>1</v>
      </c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5"/>
      <c r="W28" s="105">
        <v>1</v>
      </c>
      <c r="X28" s="105"/>
      <c r="Y28" s="105"/>
      <c r="Z28" s="105"/>
      <c r="AA28" s="105">
        <v>1</v>
      </c>
      <c r="AB28" s="105"/>
      <c r="AC28" s="105"/>
      <c r="AD28" s="105">
        <v>1</v>
      </c>
      <c r="AE28" s="105"/>
      <c r="AF28" s="414"/>
    </row>
    <row r="29" spans="1:32" s="67" customFormat="1" ht="15">
      <c r="A29" s="105">
        <v>23</v>
      </c>
      <c r="B29" s="106">
        <v>23</v>
      </c>
      <c r="C29" s="107">
        <v>43641</v>
      </c>
      <c r="D29" s="108" t="s">
        <v>749</v>
      </c>
      <c r="E29" s="105">
        <v>1</v>
      </c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05"/>
      <c r="R29" s="105"/>
      <c r="S29" s="105"/>
      <c r="T29" s="105"/>
      <c r="U29" s="105"/>
      <c r="V29" s="105"/>
      <c r="W29" s="105">
        <v>1</v>
      </c>
      <c r="X29" s="105"/>
      <c r="Y29" s="105"/>
      <c r="Z29" s="105"/>
      <c r="AA29" s="105">
        <v>1</v>
      </c>
      <c r="AB29" s="105"/>
      <c r="AC29" s="105"/>
      <c r="AD29" s="105">
        <v>1</v>
      </c>
      <c r="AE29" s="105"/>
      <c r="AF29" s="414"/>
    </row>
    <row r="30" spans="1:32" s="67" customFormat="1" ht="15">
      <c r="A30" s="105">
        <v>24</v>
      </c>
      <c r="B30" s="106">
        <v>24</v>
      </c>
      <c r="C30" s="107">
        <v>43678</v>
      </c>
      <c r="D30" s="108" t="s">
        <v>556</v>
      </c>
      <c r="E30" s="105">
        <v>1</v>
      </c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>
        <v>1</v>
      </c>
      <c r="X30" s="105"/>
      <c r="Y30" s="105"/>
      <c r="Z30" s="105"/>
      <c r="AA30" s="105">
        <v>1</v>
      </c>
      <c r="AB30" s="105"/>
      <c r="AC30" s="105"/>
      <c r="AD30" s="105">
        <v>1</v>
      </c>
      <c r="AE30" s="105"/>
      <c r="AF30" s="414"/>
    </row>
    <row r="31" spans="1:32" s="67" customFormat="1" ht="15">
      <c r="A31" s="105">
        <v>25</v>
      </c>
      <c r="B31" s="106">
        <v>25</v>
      </c>
      <c r="C31" s="107">
        <v>43683</v>
      </c>
      <c r="D31" s="108" t="s">
        <v>637</v>
      </c>
      <c r="E31" s="105">
        <v>1</v>
      </c>
      <c r="F31" s="105"/>
      <c r="G31" s="105"/>
      <c r="H31" s="105"/>
      <c r="I31" s="105"/>
      <c r="J31" s="105"/>
      <c r="K31" s="105"/>
      <c r="L31" s="105"/>
      <c r="M31" s="105"/>
      <c r="N31" s="105"/>
      <c r="O31" s="105"/>
      <c r="P31" s="105"/>
      <c r="Q31" s="105"/>
      <c r="R31" s="105"/>
      <c r="S31" s="105"/>
      <c r="T31" s="105"/>
      <c r="U31" s="105"/>
      <c r="V31" s="105"/>
      <c r="W31" s="105">
        <v>1</v>
      </c>
      <c r="X31" s="105"/>
      <c r="Y31" s="105"/>
      <c r="Z31" s="105"/>
      <c r="AA31" s="105">
        <v>1</v>
      </c>
      <c r="AB31" s="105"/>
      <c r="AC31" s="105"/>
      <c r="AD31" s="105">
        <v>1</v>
      </c>
      <c r="AE31" s="105"/>
      <c r="AF31" s="414"/>
    </row>
    <row r="32" spans="1:32" s="67" customFormat="1" ht="15">
      <c r="A32" s="105">
        <v>26</v>
      </c>
      <c r="B32" s="106">
        <v>26</v>
      </c>
      <c r="C32" s="107">
        <v>43684</v>
      </c>
      <c r="D32" s="108" t="s">
        <v>585</v>
      </c>
      <c r="E32" s="105">
        <v>1</v>
      </c>
      <c r="F32" s="105"/>
      <c r="G32" s="105"/>
      <c r="H32" s="105"/>
      <c r="I32" s="105"/>
      <c r="J32" s="105"/>
      <c r="K32" s="105"/>
      <c r="L32" s="105"/>
      <c r="M32" s="105"/>
      <c r="N32" s="105"/>
      <c r="O32" s="105"/>
      <c r="P32" s="105"/>
      <c r="Q32" s="105"/>
      <c r="R32" s="105"/>
      <c r="S32" s="105"/>
      <c r="T32" s="105"/>
      <c r="U32" s="105"/>
      <c r="V32" s="105"/>
      <c r="W32" s="105">
        <v>1</v>
      </c>
      <c r="X32" s="105"/>
      <c r="Y32" s="105"/>
      <c r="Z32" s="105"/>
      <c r="AA32" s="105">
        <v>1</v>
      </c>
      <c r="AB32" s="105"/>
      <c r="AC32" s="105"/>
      <c r="AD32" s="105">
        <v>1</v>
      </c>
      <c r="AE32" s="105"/>
      <c r="AF32" s="414"/>
    </row>
    <row r="33" spans="1:32" s="67" customFormat="1" ht="15">
      <c r="A33" s="105">
        <v>27</v>
      </c>
      <c r="B33" s="106">
        <v>27</v>
      </c>
      <c r="C33" s="107">
        <v>43685</v>
      </c>
      <c r="D33" s="108" t="s">
        <v>754</v>
      </c>
      <c r="E33" s="105">
        <v>1</v>
      </c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>
        <v>1</v>
      </c>
      <c r="X33" s="105"/>
      <c r="Y33" s="105"/>
      <c r="Z33" s="105"/>
      <c r="AA33" s="105">
        <v>1</v>
      </c>
      <c r="AB33" s="105"/>
      <c r="AC33" s="105"/>
      <c r="AD33" s="105">
        <v>1</v>
      </c>
      <c r="AE33" s="105"/>
      <c r="AF33" s="414"/>
    </row>
    <row r="34" spans="1:32" s="67" customFormat="1" ht="15">
      <c r="A34" s="105">
        <v>28</v>
      </c>
      <c r="B34" s="106">
        <v>28</v>
      </c>
      <c r="C34" s="107">
        <v>43685</v>
      </c>
      <c r="D34" s="108" t="s">
        <v>640</v>
      </c>
      <c r="E34" s="105">
        <v>1</v>
      </c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>
        <v>1</v>
      </c>
      <c r="X34" s="105"/>
      <c r="Y34" s="105"/>
      <c r="Z34" s="105"/>
      <c r="AA34" s="105">
        <v>1</v>
      </c>
      <c r="AB34" s="105"/>
      <c r="AC34" s="105"/>
      <c r="AD34" s="105">
        <v>1</v>
      </c>
      <c r="AE34" s="105"/>
      <c r="AF34" s="414"/>
    </row>
    <row r="35" spans="1:32" s="67" customFormat="1" ht="15">
      <c r="A35" s="105">
        <v>29</v>
      </c>
      <c r="B35" s="106">
        <v>29</v>
      </c>
      <c r="C35" s="107">
        <v>43689</v>
      </c>
      <c r="D35" s="108" t="s">
        <v>586</v>
      </c>
      <c r="E35" s="105">
        <v>1</v>
      </c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>
        <v>1</v>
      </c>
      <c r="X35" s="105"/>
      <c r="Y35" s="105"/>
      <c r="Z35" s="105"/>
      <c r="AA35" s="105">
        <v>1</v>
      </c>
      <c r="AB35" s="105"/>
      <c r="AC35" s="105"/>
      <c r="AD35" s="105">
        <v>1</v>
      </c>
      <c r="AE35" s="105"/>
      <c r="AF35" s="414"/>
    </row>
    <row r="36" spans="1:32" s="67" customFormat="1" ht="15">
      <c r="A36" s="105">
        <v>30</v>
      </c>
      <c r="B36" s="106">
        <v>30</v>
      </c>
      <c r="C36" s="107">
        <v>43692</v>
      </c>
      <c r="D36" s="108" t="s">
        <v>740</v>
      </c>
      <c r="E36" s="105">
        <v>1</v>
      </c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>
        <v>1</v>
      </c>
      <c r="X36" s="105"/>
      <c r="Y36" s="105"/>
      <c r="Z36" s="105"/>
      <c r="AA36" s="105">
        <v>1</v>
      </c>
      <c r="AB36" s="105"/>
      <c r="AC36" s="105"/>
      <c r="AD36" s="105">
        <v>1</v>
      </c>
      <c r="AE36" s="105"/>
      <c r="AF36" s="414"/>
    </row>
    <row r="37" spans="1:32" s="67" customFormat="1" ht="15">
      <c r="A37" s="105">
        <v>31</v>
      </c>
      <c r="B37" s="106">
        <v>31</v>
      </c>
      <c r="C37" s="107">
        <v>43709</v>
      </c>
      <c r="D37" s="108" t="s">
        <v>746</v>
      </c>
      <c r="E37" s="105">
        <v>1</v>
      </c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>
        <v>1</v>
      </c>
      <c r="X37" s="105"/>
      <c r="Y37" s="105"/>
      <c r="Z37" s="105"/>
      <c r="AA37" s="105">
        <v>1</v>
      </c>
      <c r="AB37" s="105"/>
      <c r="AC37" s="105"/>
      <c r="AD37" s="105">
        <v>1</v>
      </c>
      <c r="AE37" s="105"/>
      <c r="AF37" s="414"/>
    </row>
    <row r="38" spans="1:32" s="67" customFormat="1" ht="15">
      <c r="A38" s="105">
        <v>32</v>
      </c>
      <c r="B38" s="106">
        <v>32</v>
      </c>
      <c r="C38" s="107">
        <v>43709</v>
      </c>
      <c r="D38" s="108" t="s">
        <v>590</v>
      </c>
      <c r="E38" s="105">
        <v>1</v>
      </c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5"/>
      <c r="W38" s="105">
        <v>1</v>
      </c>
      <c r="X38" s="105"/>
      <c r="Y38" s="105"/>
      <c r="Z38" s="105"/>
      <c r="AA38" s="105">
        <v>1</v>
      </c>
      <c r="AB38" s="105"/>
      <c r="AC38" s="105"/>
      <c r="AD38" s="105">
        <v>1</v>
      </c>
      <c r="AE38" s="105"/>
      <c r="AF38" s="414"/>
    </row>
    <row r="39" spans="1:32" s="67" customFormat="1" ht="15">
      <c r="A39" s="105">
        <v>33</v>
      </c>
      <c r="B39" s="106">
        <v>33</v>
      </c>
      <c r="C39" s="107">
        <v>43713</v>
      </c>
      <c r="D39" s="108" t="s">
        <v>581</v>
      </c>
      <c r="E39" s="105"/>
      <c r="F39" s="105"/>
      <c r="G39" s="105">
        <v>1</v>
      </c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>
        <v>1</v>
      </c>
      <c r="X39" s="105"/>
      <c r="Y39" s="105"/>
      <c r="Z39" s="105"/>
      <c r="AA39" s="105">
        <v>1</v>
      </c>
      <c r="AB39" s="105"/>
      <c r="AC39" s="105"/>
      <c r="AD39" s="105">
        <v>1</v>
      </c>
      <c r="AE39" s="105"/>
      <c r="AF39" s="414"/>
    </row>
    <row r="40" spans="1:32" s="67" customFormat="1" ht="15">
      <c r="A40" s="105">
        <v>34</v>
      </c>
      <c r="B40" s="106">
        <v>34</v>
      </c>
      <c r="C40" s="107">
        <v>43713</v>
      </c>
      <c r="D40" s="108" t="s">
        <v>581</v>
      </c>
      <c r="E40" s="105"/>
      <c r="F40" s="105"/>
      <c r="G40" s="105">
        <v>1</v>
      </c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>
        <v>1</v>
      </c>
      <c r="X40" s="105"/>
      <c r="Y40" s="105"/>
      <c r="Z40" s="105"/>
      <c r="AA40" s="105">
        <v>1</v>
      </c>
      <c r="AB40" s="105"/>
      <c r="AC40" s="105"/>
      <c r="AD40" s="105">
        <v>1</v>
      </c>
      <c r="AE40" s="105"/>
      <c r="AF40" s="414"/>
    </row>
    <row r="41" spans="1:32" s="67" customFormat="1" ht="15">
      <c r="A41" s="105">
        <v>35</v>
      </c>
      <c r="B41" s="106">
        <v>35</v>
      </c>
      <c r="C41" s="107">
        <v>43713</v>
      </c>
      <c r="D41" s="108" t="s">
        <v>581</v>
      </c>
      <c r="E41" s="105"/>
      <c r="F41" s="105"/>
      <c r="G41" s="105">
        <v>1</v>
      </c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>
        <v>1</v>
      </c>
      <c r="X41" s="105"/>
      <c r="Y41" s="105"/>
      <c r="Z41" s="105"/>
      <c r="AA41" s="105">
        <v>1</v>
      </c>
      <c r="AB41" s="105"/>
      <c r="AC41" s="105"/>
      <c r="AD41" s="105">
        <v>1</v>
      </c>
      <c r="AE41" s="105"/>
      <c r="AF41" s="414"/>
    </row>
    <row r="42" spans="1:32" s="67" customFormat="1" ht="15">
      <c r="A42" s="105">
        <v>36</v>
      </c>
      <c r="B42" s="106">
        <v>36</v>
      </c>
      <c r="C42" s="107">
        <v>43713</v>
      </c>
      <c r="D42" s="108" t="s">
        <v>754</v>
      </c>
      <c r="E42" s="105">
        <v>1</v>
      </c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>
        <v>1</v>
      </c>
      <c r="X42" s="105"/>
      <c r="Y42" s="105"/>
      <c r="Z42" s="105"/>
      <c r="AA42" s="105">
        <v>1</v>
      </c>
      <c r="AB42" s="105"/>
      <c r="AC42" s="105"/>
      <c r="AD42" s="105" t="s">
        <v>852</v>
      </c>
      <c r="AE42" s="105"/>
      <c r="AF42" s="414"/>
    </row>
    <row r="43" spans="1:32" s="67" customFormat="1" ht="15">
      <c r="A43" s="105">
        <v>37</v>
      </c>
      <c r="B43" s="106">
        <v>37</v>
      </c>
      <c r="C43" s="107">
        <v>43726</v>
      </c>
      <c r="D43" s="108" t="s">
        <v>591</v>
      </c>
      <c r="E43" s="105">
        <v>1</v>
      </c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>
        <v>1</v>
      </c>
      <c r="X43" s="105"/>
      <c r="Y43" s="105"/>
      <c r="Z43" s="105"/>
      <c r="AA43" s="105">
        <v>1</v>
      </c>
      <c r="AB43" s="105"/>
      <c r="AC43" s="105"/>
      <c r="AD43" s="105">
        <v>1</v>
      </c>
      <c r="AE43" s="105"/>
      <c r="AF43" s="414"/>
    </row>
    <row r="44" spans="1:32" s="67" customFormat="1" ht="15">
      <c r="A44" s="105">
        <v>38</v>
      </c>
      <c r="B44" s="106">
        <v>38</v>
      </c>
      <c r="C44" s="107">
        <v>43731</v>
      </c>
      <c r="D44" s="108" t="s">
        <v>586</v>
      </c>
      <c r="E44" s="105">
        <v>1</v>
      </c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>
        <v>1</v>
      </c>
      <c r="X44" s="105"/>
      <c r="Y44" s="105"/>
      <c r="Z44" s="105"/>
      <c r="AA44" s="105">
        <v>1</v>
      </c>
      <c r="AB44" s="105"/>
      <c r="AC44" s="105"/>
      <c r="AD44" s="105">
        <v>1</v>
      </c>
      <c r="AE44" s="105"/>
      <c r="AF44" s="414"/>
    </row>
    <row r="45" spans="1:32" s="67" customFormat="1" ht="15">
      <c r="A45" s="105">
        <v>39</v>
      </c>
      <c r="B45" s="106">
        <v>39</v>
      </c>
      <c r="C45" s="107">
        <v>43734</v>
      </c>
      <c r="D45" s="108" t="s">
        <v>561</v>
      </c>
      <c r="E45" s="105">
        <v>1</v>
      </c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>
        <v>1</v>
      </c>
      <c r="X45" s="105"/>
      <c r="Y45" s="105"/>
      <c r="Z45" s="105"/>
      <c r="AA45" s="105">
        <v>1</v>
      </c>
      <c r="AB45" s="105"/>
      <c r="AC45" s="105"/>
      <c r="AD45" s="105">
        <v>1</v>
      </c>
      <c r="AE45" s="105"/>
      <c r="AF45" s="414"/>
    </row>
    <row r="46" spans="1:32" s="67" customFormat="1" ht="15">
      <c r="A46" s="105">
        <v>40</v>
      </c>
      <c r="B46" s="106">
        <v>40</v>
      </c>
      <c r="C46" s="107">
        <v>43735</v>
      </c>
      <c r="D46" s="108" t="s">
        <v>854</v>
      </c>
      <c r="E46" s="105">
        <v>1</v>
      </c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>
        <v>1</v>
      </c>
      <c r="X46" s="105"/>
      <c r="Y46" s="105"/>
      <c r="Z46" s="105"/>
      <c r="AA46" s="105">
        <v>1</v>
      </c>
      <c r="AB46" s="105"/>
      <c r="AC46" s="105"/>
      <c r="AD46" s="105">
        <v>1</v>
      </c>
      <c r="AE46" s="105"/>
      <c r="AF46" s="414"/>
    </row>
    <row r="47" spans="1:32" s="67" customFormat="1" ht="15">
      <c r="A47" s="105">
        <v>41</v>
      </c>
      <c r="B47" s="106">
        <v>41</v>
      </c>
      <c r="C47" s="107">
        <v>43756</v>
      </c>
      <c r="D47" s="108" t="s">
        <v>756</v>
      </c>
      <c r="E47" s="105">
        <v>1</v>
      </c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>
        <v>1</v>
      </c>
      <c r="X47" s="105"/>
      <c r="Y47" s="105"/>
      <c r="Z47" s="105"/>
      <c r="AA47" s="105">
        <v>1</v>
      </c>
      <c r="AB47" s="105"/>
      <c r="AC47" s="105"/>
      <c r="AD47" s="105">
        <v>1</v>
      </c>
      <c r="AE47" s="105"/>
      <c r="AF47" s="414"/>
    </row>
    <row r="48" spans="1:32" s="67" customFormat="1" ht="15">
      <c r="A48" s="105">
        <v>42</v>
      </c>
      <c r="B48" s="106">
        <v>42</v>
      </c>
      <c r="C48" s="107">
        <v>43766</v>
      </c>
      <c r="D48" s="108" t="s">
        <v>770</v>
      </c>
      <c r="E48" s="105">
        <v>1</v>
      </c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>
        <v>1</v>
      </c>
      <c r="X48" s="105"/>
      <c r="Y48" s="105"/>
      <c r="Z48" s="105"/>
      <c r="AA48" s="105">
        <v>1</v>
      </c>
      <c r="AB48" s="105"/>
      <c r="AC48" s="105"/>
      <c r="AD48" s="105">
        <v>1</v>
      </c>
      <c r="AE48" s="105"/>
      <c r="AF48" s="414"/>
    </row>
    <row r="49" spans="1:32" s="67" customFormat="1" ht="15">
      <c r="A49" s="105">
        <v>43</v>
      </c>
      <c r="B49" s="106">
        <v>43</v>
      </c>
      <c r="C49" s="107">
        <v>43767</v>
      </c>
      <c r="D49" s="108" t="s">
        <v>632</v>
      </c>
      <c r="E49" s="105">
        <v>1</v>
      </c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>
        <v>1</v>
      </c>
      <c r="X49" s="105"/>
      <c r="Y49" s="105"/>
      <c r="Z49" s="105"/>
      <c r="AA49" s="105">
        <v>1</v>
      </c>
      <c r="AB49" s="105"/>
      <c r="AC49" s="105"/>
      <c r="AD49" s="105">
        <v>1</v>
      </c>
      <c r="AE49" s="105"/>
      <c r="AF49" s="414"/>
    </row>
    <row r="50" spans="1:32" s="67" customFormat="1" ht="15">
      <c r="A50" s="105">
        <v>44</v>
      </c>
      <c r="B50" s="106">
        <v>44</v>
      </c>
      <c r="C50" s="107">
        <v>43775</v>
      </c>
      <c r="D50" s="108" t="s">
        <v>559</v>
      </c>
      <c r="E50" s="105">
        <v>1</v>
      </c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>
        <v>1</v>
      </c>
      <c r="X50" s="105"/>
      <c r="Y50" s="105"/>
      <c r="Z50" s="105"/>
      <c r="AA50" s="105">
        <v>1</v>
      </c>
      <c r="AB50" s="105"/>
      <c r="AC50" s="105"/>
      <c r="AD50" s="105">
        <v>1</v>
      </c>
      <c r="AE50" s="105"/>
      <c r="AF50" s="414"/>
    </row>
    <row r="51" spans="1:32" s="67" customFormat="1" ht="15">
      <c r="A51" s="105">
        <v>45</v>
      </c>
      <c r="B51" s="106">
        <v>45</v>
      </c>
      <c r="C51" s="107">
        <v>43776</v>
      </c>
      <c r="D51" s="108" t="s">
        <v>572</v>
      </c>
      <c r="E51" s="105">
        <v>1</v>
      </c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>
        <v>1</v>
      </c>
      <c r="X51" s="105"/>
      <c r="Y51" s="105"/>
      <c r="Z51" s="105"/>
      <c r="AA51" s="105">
        <v>1</v>
      </c>
      <c r="AB51" s="105"/>
      <c r="AC51" s="105"/>
      <c r="AD51" s="105">
        <v>1</v>
      </c>
      <c r="AE51" s="105"/>
      <c r="AF51" s="414"/>
    </row>
    <row r="52" spans="1:32" s="67" customFormat="1" ht="15">
      <c r="A52" s="105">
        <v>46</v>
      </c>
      <c r="B52" s="106">
        <v>46</v>
      </c>
      <c r="C52" s="107">
        <v>43777</v>
      </c>
      <c r="D52" s="108" t="s">
        <v>633</v>
      </c>
      <c r="E52" s="105">
        <v>1</v>
      </c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>
        <v>1</v>
      </c>
      <c r="X52" s="105"/>
      <c r="Y52" s="105"/>
      <c r="Z52" s="105"/>
      <c r="AA52" s="105">
        <v>1</v>
      </c>
      <c r="AB52" s="105"/>
      <c r="AC52" s="105"/>
      <c r="AD52" s="105">
        <v>1</v>
      </c>
      <c r="AE52" s="105"/>
      <c r="AF52" s="414"/>
    </row>
    <row r="53" spans="1:32" s="67" customFormat="1" ht="15">
      <c r="A53" s="105">
        <v>47</v>
      </c>
      <c r="B53" s="106">
        <v>47</v>
      </c>
      <c r="C53" s="107">
        <v>43781</v>
      </c>
      <c r="D53" s="108" t="s">
        <v>741</v>
      </c>
      <c r="E53" s="105">
        <v>1</v>
      </c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>
        <v>1</v>
      </c>
      <c r="X53" s="105"/>
      <c r="Y53" s="105"/>
      <c r="Z53" s="105"/>
      <c r="AA53" s="105">
        <v>1</v>
      </c>
      <c r="AB53" s="105"/>
      <c r="AC53" s="105"/>
      <c r="AD53" s="105">
        <v>1</v>
      </c>
      <c r="AE53" s="105"/>
      <c r="AF53" s="414"/>
    </row>
    <row r="54" spans="1:32" s="67" customFormat="1" ht="15">
      <c r="A54" s="105">
        <v>48</v>
      </c>
      <c r="B54" s="106">
        <v>48</v>
      </c>
      <c r="C54" s="107">
        <v>43815</v>
      </c>
      <c r="D54" s="108" t="s">
        <v>589</v>
      </c>
      <c r="E54" s="105">
        <v>1</v>
      </c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>
        <v>1</v>
      </c>
      <c r="X54" s="105"/>
      <c r="Y54" s="105"/>
      <c r="Z54" s="105"/>
      <c r="AA54" s="105">
        <v>1</v>
      </c>
      <c r="AB54" s="105"/>
      <c r="AC54" s="105"/>
      <c r="AD54" s="105">
        <v>1</v>
      </c>
      <c r="AE54" s="105"/>
      <c r="AF54" s="414"/>
    </row>
    <row r="55" spans="1:32" s="67" customFormat="1" ht="15">
      <c r="A55" s="105">
        <v>49</v>
      </c>
      <c r="B55" s="106">
        <v>49</v>
      </c>
      <c r="C55" s="107">
        <v>43815</v>
      </c>
      <c r="D55" s="108" t="s">
        <v>589</v>
      </c>
      <c r="E55" s="105">
        <v>1</v>
      </c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>
        <v>1</v>
      </c>
      <c r="X55" s="105"/>
      <c r="Y55" s="105"/>
      <c r="Z55" s="105"/>
      <c r="AA55" s="105">
        <v>1</v>
      </c>
      <c r="AB55" s="105"/>
      <c r="AC55" s="105"/>
      <c r="AD55" s="105">
        <v>1</v>
      </c>
      <c r="AE55" s="105"/>
      <c r="AF55" s="414"/>
    </row>
    <row r="56" spans="1:32" s="67" customFormat="1" ht="15">
      <c r="A56" s="105">
        <v>50</v>
      </c>
      <c r="B56" s="106">
        <v>50</v>
      </c>
      <c r="C56" s="107">
        <v>43819</v>
      </c>
      <c r="D56" s="108" t="s">
        <v>855</v>
      </c>
      <c r="E56" s="105">
        <v>1</v>
      </c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>
        <v>1</v>
      </c>
      <c r="X56" s="105"/>
      <c r="Y56" s="105"/>
      <c r="Z56" s="105"/>
      <c r="AA56" s="105">
        <v>1</v>
      </c>
      <c r="AB56" s="105"/>
      <c r="AC56" s="105"/>
      <c r="AD56" s="105">
        <v>1</v>
      </c>
      <c r="AE56" s="105"/>
      <c r="AF56" s="414"/>
    </row>
    <row r="57" spans="1:32" s="67" customFormat="1" ht="15">
      <c r="A57" s="105">
        <v>51</v>
      </c>
      <c r="B57" s="106">
        <v>51</v>
      </c>
      <c r="C57" s="107">
        <v>43819</v>
      </c>
      <c r="D57" s="108" t="s">
        <v>856</v>
      </c>
      <c r="E57" s="105">
        <v>1</v>
      </c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>
        <v>1</v>
      </c>
      <c r="X57" s="105"/>
      <c r="Y57" s="105"/>
      <c r="Z57" s="105"/>
      <c r="AA57" s="105">
        <v>1</v>
      </c>
      <c r="AB57" s="105"/>
      <c r="AC57" s="105"/>
      <c r="AD57" s="105">
        <v>1</v>
      </c>
      <c r="AE57" s="105"/>
      <c r="AF57" s="414"/>
    </row>
    <row r="58" spans="1:32" s="67" customFormat="1" ht="15">
      <c r="A58" s="105">
        <v>52</v>
      </c>
      <c r="B58" s="106">
        <v>52</v>
      </c>
      <c r="C58" s="107">
        <v>43823</v>
      </c>
      <c r="D58" s="108" t="s">
        <v>570</v>
      </c>
      <c r="E58" s="105">
        <v>1</v>
      </c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>
        <v>1</v>
      </c>
      <c r="X58" s="105"/>
      <c r="Y58" s="105"/>
      <c r="Z58" s="105"/>
      <c r="AA58" s="105">
        <v>1</v>
      </c>
      <c r="AB58" s="105"/>
      <c r="AC58" s="105"/>
      <c r="AD58" s="105">
        <v>1</v>
      </c>
      <c r="AE58" s="105"/>
      <c r="AF58" s="317"/>
    </row>
    <row r="59" spans="1:32" s="67" customFormat="1" ht="15">
      <c r="A59" s="408"/>
      <c r="B59" s="275"/>
      <c r="C59" s="275"/>
      <c r="D59" s="275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275"/>
      <c r="AA59" s="275"/>
      <c r="AB59" s="275"/>
      <c r="AC59" s="275"/>
      <c r="AD59" s="275"/>
      <c r="AE59" s="275"/>
      <c r="AF59" s="261"/>
    </row>
    <row r="60" spans="1:32" s="67" customFormat="1" ht="15">
      <c r="A60" s="110">
        <v>1</v>
      </c>
      <c r="B60" s="110" t="s">
        <v>592</v>
      </c>
      <c r="C60" s="111">
        <v>43460</v>
      </c>
      <c r="D60" s="112" t="s">
        <v>636</v>
      </c>
      <c r="E60" s="110">
        <v>1</v>
      </c>
      <c r="F60" s="110"/>
      <c r="G60" s="110"/>
      <c r="H60" s="110"/>
      <c r="I60" s="110"/>
      <c r="J60" s="110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0"/>
      <c r="X60" s="110"/>
      <c r="Y60" s="110"/>
      <c r="Z60" s="110">
        <v>1</v>
      </c>
      <c r="AA60" s="110">
        <v>1</v>
      </c>
      <c r="AB60" s="110"/>
      <c r="AC60" s="110"/>
      <c r="AD60" s="110">
        <v>1</v>
      </c>
      <c r="AE60" s="110"/>
      <c r="AF60" s="405" t="s">
        <v>865</v>
      </c>
    </row>
    <row r="61" spans="1:32" s="67" customFormat="1" ht="15">
      <c r="A61" s="110">
        <v>2</v>
      </c>
      <c r="B61" s="110" t="s">
        <v>593</v>
      </c>
      <c r="C61" s="111">
        <v>43481</v>
      </c>
      <c r="D61" s="112" t="s">
        <v>573</v>
      </c>
      <c r="E61" s="110">
        <v>1</v>
      </c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  <c r="Q61" s="110"/>
      <c r="R61" s="110"/>
      <c r="S61" s="110"/>
      <c r="T61" s="110"/>
      <c r="U61" s="110"/>
      <c r="V61" s="110"/>
      <c r="W61" s="110"/>
      <c r="X61" s="110"/>
      <c r="Y61" s="110"/>
      <c r="Z61" s="110">
        <v>1</v>
      </c>
      <c r="AA61" s="110">
        <v>1</v>
      </c>
      <c r="AB61" s="110"/>
      <c r="AC61" s="110"/>
      <c r="AD61" s="110">
        <v>1</v>
      </c>
      <c r="AE61" s="110"/>
      <c r="AF61" s="406"/>
    </row>
    <row r="62" spans="1:32" s="67" customFormat="1" ht="15">
      <c r="A62" s="110">
        <v>3</v>
      </c>
      <c r="B62" s="110" t="s">
        <v>594</v>
      </c>
      <c r="C62" s="111">
        <v>43483</v>
      </c>
      <c r="D62" s="112" t="s">
        <v>969</v>
      </c>
      <c r="E62" s="110">
        <v>1</v>
      </c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>
        <v>1</v>
      </c>
      <c r="AA62" s="110">
        <v>1</v>
      </c>
      <c r="AB62" s="110"/>
      <c r="AC62" s="110"/>
      <c r="AD62" s="110">
        <v>1</v>
      </c>
      <c r="AE62" s="110"/>
      <c r="AF62" s="406"/>
    </row>
    <row r="63" spans="1:32" s="67" customFormat="1" ht="15">
      <c r="A63" s="110">
        <v>4</v>
      </c>
      <c r="B63" s="110" t="s">
        <v>595</v>
      </c>
      <c r="C63" s="111">
        <v>43487</v>
      </c>
      <c r="D63" s="112" t="s">
        <v>760</v>
      </c>
      <c r="E63" s="110">
        <v>1</v>
      </c>
      <c r="F63" s="110"/>
      <c r="G63" s="110"/>
      <c r="H63" s="110"/>
      <c r="I63" s="110"/>
      <c r="J63" s="110"/>
      <c r="K63" s="110"/>
      <c r="L63" s="110"/>
      <c r="M63" s="110"/>
      <c r="N63" s="110"/>
      <c r="O63" s="110"/>
      <c r="P63" s="110"/>
      <c r="Q63" s="110"/>
      <c r="R63" s="110"/>
      <c r="S63" s="110"/>
      <c r="T63" s="110"/>
      <c r="U63" s="110"/>
      <c r="V63" s="110"/>
      <c r="W63" s="110"/>
      <c r="X63" s="110"/>
      <c r="Y63" s="110"/>
      <c r="Z63" s="110">
        <v>1</v>
      </c>
      <c r="AA63" s="110">
        <v>1</v>
      </c>
      <c r="AB63" s="110"/>
      <c r="AC63" s="110"/>
      <c r="AD63" s="110">
        <v>1</v>
      </c>
      <c r="AE63" s="110"/>
      <c r="AF63" s="406"/>
    </row>
    <row r="64" spans="1:32" s="67" customFormat="1" ht="15">
      <c r="A64" s="110">
        <v>5</v>
      </c>
      <c r="B64" s="110" t="s">
        <v>596</v>
      </c>
      <c r="C64" s="111">
        <v>43488</v>
      </c>
      <c r="D64" s="112" t="s">
        <v>567</v>
      </c>
      <c r="E64" s="110">
        <v>1</v>
      </c>
      <c r="F64" s="110"/>
      <c r="G64" s="110"/>
      <c r="H64" s="110"/>
      <c r="I64" s="110"/>
      <c r="J64" s="110"/>
      <c r="K64" s="110"/>
      <c r="L64" s="110"/>
      <c r="M64" s="110"/>
      <c r="N64" s="110"/>
      <c r="O64" s="110"/>
      <c r="P64" s="110"/>
      <c r="Q64" s="110"/>
      <c r="R64" s="110"/>
      <c r="S64" s="110"/>
      <c r="T64" s="110"/>
      <c r="U64" s="110"/>
      <c r="V64" s="110"/>
      <c r="W64" s="110"/>
      <c r="X64" s="110"/>
      <c r="Y64" s="110"/>
      <c r="Z64" s="110">
        <v>1</v>
      </c>
      <c r="AA64" s="110">
        <v>1</v>
      </c>
      <c r="AB64" s="110"/>
      <c r="AC64" s="110"/>
      <c r="AD64" s="110">
        <v>1</v>
      </c>
      <c r="AE64" s="110"/>
      <c r="AF64" s="406"/>
    </row>
    <row r="65" spans="1:32" s="67" customFormat="1" ht="15">
      <c r="A65" s="110">
        <v>6</v>
      </c>
      <c r="B65" s="110" t="s">
        <v>597</v>
      </c>
      <c r="C65" s="112" t="s">
        <v>970</v>
      </c>
      <c r="D65" s="112" t="s">
        <v>743</v>
      </c>
      <c r="E65" s="110">
        <v>1</v>
      </c>
      <c r="F65" s="110"/>
      <c r="G65" s="110"/>
      <c r="H65" s="110"/>
      <c r="I65" s="110"/>
      <c r="J65" s="110"/>
      <c r="K65" s="110"/>
      <c r="L65" s="110"/>
      <c r="M65" s="110"/>
      <c r="N65" s="110"/>
      <c r="O65" s="110"/>
      <c r="P65" s="110"/>
      <c r="Q65" s="110"/>
      <c r="R65" s="110"/>
      <c r="S65" s="110"/>
      <c r="T65" s="110"/>
      <c r="U65" s="110"/>
      <c r="V65" s="110"/>
      <c r="W65" s="110"/>
      <c r="X65" s="110"/>
      <c r="Y65" s="110"/>
      <c r="Z65" s="110">
        <v>1</v>
      </c>
      <c r="AA65" s="110">
        <v>1</v>
      </c>
      <c r="AB65" s="110"/>
      <c r="AC65" s="110"/>
      <c r="AD65" s="110">
        <v>1</v>
      </c>
      <c r="AE65" s="110"/>
      <c r="AF65" s="406"/>
    </row>
    <row r="66" spans="1:32" s="67" customFormat="1" ht="15">
      <c r="A66" s="110">
        <v>7</v>
      </c>
      <c r="B66" s="110" t="s">
        <v>598</v>
      </c>
      <c r="C66" s="112" t="s">
        <v>971</v>
      </c>
      <c r="D66" s="112" t="s">
        <v>1074</v>
      </c>
      <c r="E66" s="110">
        <v>1</v>
      </c>
      <c r="F66" s="110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110"/>
      <c r="S66" s="110"/>
      <c r="T66" s="110"/>
      <c r="U66" s="110"/>
      <c r="V66" s="110"/>
      <c r="W66" s="110"/>
      <c r="X66" s="110"/>
      <c r="Y66" s="110"/>
      <c r="Z66" s="110">
        <v>1</v>
      </c>
      <c r="AA66" s="110">
        <v>1</v>
      </c>
      <c r="AB66" s="110"/>
      <c r="AC66" s="110"/>
      <c r="AD66" s="110">
        <v>1</v>
      </c>
      <c r="AE66" s="110"/>
      <c r="AF66" s="406"/>
    </row>
    <row r="67" spans="1:32" s="67" customFormat="1" ht="15">
      <c r="A67" s="110">
        <v>8</v>
      </c>
      <c r="B67" s="110" t="s">
        <v>599</v>
      </c>
      <c r="C67" s="112" t="s">
        <v>972</v>
      </c>
      <c r="D67" s="112" t="s">
        <v>744</v>
      </c>
      <c r="E67" s="110">
        <v>1</v>
      </c>
      <c r="F67" s="110"/>
      <c r="G67" s="110"/>
      <c r="H67" s="110"/>
      <c r="I67" s="110"/>
      <c r="J67" s="110"/>
      <c r="K67" s="110"/>
      <c r="L67" s="110"/>
      <c r="M67" s="110"/>
      <c r="N67" s="110"/>
      <c r="O67" s="110"/>
      <c r="P67" s="110"/>
      <c r="Q67" s="110"/>
      <c r="R67" s="110"/>
      <c r="S67" s="110"/>
      <c r="T67" s="110"/>
      <c r="U67" s="110"/>
      <c r="V67" s="110"/>
      <c r="W67" s="110"/>
      <c r="X67" s="110"/>
      <c r="Y67" s="110"/>
      <c r="Z67" s="110">
        <v>1</v>
      </c>
      <c r="AA67" s="110">
        <v>1</v>
      </c>
      <c r="AB67" s="110"/>
      <c r="AC67" s="110"/>
      <c r="AD67" s="110">
        <v>1</v>
      </c>
      <c r="AE67" s="110"/>
      <c r="AF67" s="406"/>
    </row>
    <row r="68" spans="1:32" s="67" customFormat="1" ht="15">
      <c r="A68" s="110">
        <v>9</v>
      </c>
      <c r="B68" s="110" t="s">
        <v>600</v>
      </c>
      <c r="C68" s="112" t="s">
        <v>973</v>
      </c>
      <c r="D68" s="112" t="s">
        <v>740</v>
      </c>
      <c r="E68" s="110">
        <v>1</v>
      </c>
      <c r="F68" s="110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>
        <v>1</v>
      </c>
      <c r="AA68" s="110">
        <v>1</v>
      </c>
      <c r="AB68" s="110"/>
      <c r="AC68" s="110"/>
      <c r="AD68" s="110">
        <v>1</v>
      </c>
      <c r="AE68" s="110"/>
      <c r="AF68" s="406"/>
    </row>
    <row r="69" spans="1:32" s="67" customFormat="1" ht="15">
      <c r="A69" s="110">
        <v>10</v>
      </c>
      <c r="B69" s="110" t="s">
        <v>601</v>
      </c>
      <c r="C69" s="112" t="s">
        <v>973</v>
      </c>
      <c r="D69" s="112" t="s">
        <v>1078</v>
      </c>
      <c r="E69" s="110">
        <v>1</v>
      </c>
      <c r="F69" s="110"/>
      <c r="G69" s="110"/>
      <c r="H69" s="110"/>
      <c r="I69" s="110"/>
      <c r="J69" s="110"/>
      <c r="K69" s="110"/>
      <c r="L69" s="110"/>
      <c r="M69" s="110"/>
      <c r="N69" s="110"/>
      <c r="O69" s="110"/>
      <c r="P69" s="110"/>
      <c r="Q69" s="110"/>
      <c r="R69" s="110"/>
      <c r="S69" s="110"/>
      <c r="T69" s="110"/>
      <c r="U69" s="110"/>
      <c r="V69" s="110"/>
      <c r="W69" s="110"/>
      <c r="X69" s="110"/>
      <c r="Y69" s="110"/>
      <c r="Z69" s="110">
        <v>1</v>
      </c>
      <c r="AA69" s="110">
        <v>1</v>
      </c>
      <c r="AB69" s="110"/>
      <c r="AC69" s="110"/>
      <c r="AD69" s="110">
        <v>1</v>
      </c>
      <c r="AE69" s="110"/>
      <c r="AF69" s="406"/>
    </row>
    <row r="70" spans="1:32" s="67" customFormat="1" ht="15">
      <c r="A70" s="110">
        <v>11</v>
      </c>
      <c r="B70" s="110" t="s">
        <v>602</v>
      </c>
      <c r="C70" s="112" t="s">
        <v>974</v>
      </c>
      <c r="D70" s="112" t="s">
        <v>639</v>
      </c>
      <c r="E70" s="110">
        <v>1</v>
      </c>
      <c r="F70" s="110"/>
      <c r="G70" s="110"/>
      <c r="H70" s="110"/>
      <c r="I70" s="110"/>
      <c r="J70" s="110"/>
      <c r="K70" s="110"/>
      <c r="L70" s="110"/>
      <c r="M70" s="110"/>
      <c r="N70" s="110"/>
      <c r="O70" s="110"/>
      <c r="P70" s="110"/>
      <c r="Q70" s="110"/>
      <c r="R70" s="110"/>
      <c r="S70" s="110"/>
      <c r="T70" s="110"/>
      <c r="U70" s="110"/>
      <c r="V70" s="110"/>
      <c r="W70" s="110"/>
      <c r="X70" s="110"/>
      <c r="Y70" s="110"/>
      <c r="Z70" s="110">
        <v>1</v>
      </c>
      <c r="AA70" s="110">
        <v>1</v>
      </c>
      <c r="AB70" s="110"/>
      <c r="AC70" s="110"/>
      <c r="AD70" s="110">
        <v>1</v>
      </c>
      <c r="AE70" s="110"/>
      <c r="AF70" s="406"/>
    </row>
    <row r="71" spans="1:32" s="67" customFormat="1" ht="15">
      <c r="A71" s="110">
        <v>12</v>
      </c>
      <c r="B71" s="110" t="s">
        <v>603</v>
      </c>
      <c r="C71" s="112" t="s">
        <v>973</v>
      </c>
      <c r="D71" s="112" t="s">
        <v>1083</v>
      </c>
      <c r="E71" s="110">
        <v>1</v>
      </c>
      <c r="F71" s="110"/>
      <c r="G71" s="110"/>
      <c r="H71" s="110"/>
      <c r="I71" s="110"/>
      <c r="J71" s="110"/>
      <c r="K71" s="110"/>
      <c r="L71" s="110"/>
      <c r="M71" s="110"/>
      <c r="N71" s="110"/>
      <c r="O71" s="110"/>
      <c r="P71" s="110"/>
      <c r="Q71" s="110"/>
      <c r="R71" s="110"/>
      <c r="S71" s="110"/>
      <c r="T71" s="110"/>
      <c r="U71" s="110"/>
      <c r="V71" s="110"/>
      <c r="W71" s="110"/>
      <c r="X71" s="110"/>
      <c r="Y71" s="110"/>
      <c r="Z71" s="110">
        <v>1</v>
      </c>
      <c r="AA71" s="110">
        <v>1</v>
      </c>
      <c r="AB71" s="110"/>
      <c r="AC71" s="110"/>
      <c r="AD71" s="110">
        <v>1</v>
      </c>
      <c r="AE71" s="110"/>
      <c r="AF71" s="406"/>
    </row>
    <row r="72" spans="1:32" s="67" customFormat="1" ht="15">
      <c r="A72" s="113">
        <v>13</v>
      </c>
      <c r="B72" s="113" t="s">
        <v>604</v>
      </c>
      <c r="C72" s="140" t="s">
        <v>975</v>
      </c>
      <c r="D72" s="112" t="s">
        <v>766</v>
      </c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0"/>
      <c r="P72" s="110"/>
      <c r="Q72" s="110"/>
      <c r="R72" s="110"/>
      <c r="S72" s="110"/>
      <c r="T72" s="110"/>
      <c r="U72" s="110"/>
      <c r="V72" s="110"/>
      <c r="W72" s="110"/>
      <c r="X72" s="110"/>
      <c r="Y72" s="110"/>
      <c r="Z72" s="110">
        <v>1</v>
      </c>
      <c r="AA72" s="110">
        <v>1</v>
      </c>
      <c r="AB72" s="110"/>
      <c r="AC72" s="110"/>
      <c r="AD72" s="110">
        <v>1</v>
      </c>
      <c r="AE72" s="110"/>
      <c r="AF72" s="406"/>
    </row>
    <row r="73" spans="1:32" s="67" customFormat="1" ht="15">
      <c r="A73" s="113">
        <v>14</v>
      </c>
      <c r="B73" s="113" t="s">
        <v>605</v>
      </c>
      <c r="C73" s="140" t="s">
        <v>976</v>
      </c>
      <c r="D73" s="112" t="s">
        <v>563</v>
      </c>
      <c r="E73" s="110">
        <v>1</v>
      </c>
      <c r="F73" s="110"/>
      <c r="G73" s="110"/>
      <c r="H73" s="110"/>
      <c r="I73" s="110"/>
      <c r="J73" s="110"/>
      <c r="K73" s="110"/>
      <c r="L73" s="110"/>
      <c r="M73" s="110"/>
      <c r="N73" s="110"/>
      <c r="O73" s="110"/>
      <c r="P73" s="110"/>
      <c r="Q73" s="110"/>
      <c r="R73" s="110"/>
      <c r="S73" s="110"/>
      <c r="T73" s="110"/>
      <c r="U73" s="110"/>
      <c r="V73" s="110"/>
      <c r="W73" s="110"/>
      <c r="X73" s="110"/>
      <c r="Y73" s="110"/>
      <c r="Z73" s="110">
        <v>1</v>
      </c>
      <c r="AA73" s="110">
        <v>1</v>
      </c>
      <c r="AB73" s="110"/>
      <c r="AC73" s="110"/>
      <c r="AD73" s="110">
        <v>1</v>
      </c>
      <c r="AE73" s="110"/>
      <c r="AF73" s="406"/>
    </row>
    <row r="74" spans="1:32" s="67" customFormat="1" ht="15">
      <c r="A74" s="110">
        <v>15</v>
      </c>
      <c r="B74" s="110" t="s">
        <v>606</v>
      </c>
      <c r="C74" s="112" t="s">
        <v>972</v>
      </c>
      <c r="D74" s="112" t="s">
        <v>1088</v>
      </c>
      <c r="E74" s="110">
        <v>1</v>
      </c>
      <c r="F74" s="110"/>
      <c r="G74" s="110"/>
      <c r="H74" s="110"/>
      <c r="I74" s="110"/>
      <c r="J74" s="110"/>
      <c r="K74" s="110"/>
      <c r="L74" s="110"/>
      <c r="M74" s="110"/>
      <c r="N74" s="110"/>
      <c r="O74" s="110"/>
      <c r="P74" s="110"/>
      <c r="Q74" s="110"/>
      <c r="R74" s="110"/>
      <c r="S74" s="110"/>
      <c r="T74" s="110"/>
      <c r="U74" s="110"/>
      <c r="V74" s="110"/>
      <c r="W74" s="110"/>
      <c r="X74" s="110"/>
      <c r="Y74" s="110"/>
      <c r="Z74" s="110">
        <v>1</v>
      </c>
      <c r="AA74" s="110">
        <v>1</v>
      </c>
      <c r="AB74" s="110"/>
      <c r="AC74" s="110"/>
      <c r="AD74" s="110">
        <v>1</v>
      </c>
      <c r="AE74" s="110"/>
      <c r="AF74" s="406"/>
    </row>
    <row r="75" spans="1:32" s="67" customFormat="1" ht="15">
      <c r="A75" s="110">
        <v>16</v>
      </c>
      <c r="B75" s="110" t="s">
        <v>607</v>
      </c>
      <c r="C75" s="112" t="s">
        <v>977</v>
      </c>
      <c r="D75" s="112" t="s">
        <v>754</v>
      </c>
      <c r="E75" s="110">
        <v>1</v>
      </c>
      <c r="F75" s="110"/>
      <c r="G75" s="110"/>
      <c r="H75" s="110"/>
      <c r="I75" s="110"/>
      <c r="J75" s="110"/>
      <c r="K75" s="110"/>
      <c r="L75" s="110"/>
      <c r="M75" s="110"/>
      <c r="N75" s="110"/>
      <c r="O75" s="110"/>
      <c r="P75" s="110"/>
      <c r="Q75" s="110"/>
      <c r="R75" s="110"/>
      <c r="S75" s="110"/>
      <c r="T75" s="110"/>
      <c r="U75" s="110"/>
      <c r="V75" s="110"/>
      <c r="W75" s="110"/>
      <c r="X75" s="110"/>
      <c r="Y75" s="110"/>
      <c r="Z75" s="110">
        <v>1</v>
      </c>
      <c r="AA75" s="110">
        <v>1</v>
      </c>
      <c r="AB75" s="110"/>
      <c r="AC75" s="110"/>
      <c r="AD75" s="110">
        <v>1</v>
      </c>
      <c r="AE75" s="110"/>
      <c r="AF75" s="406"/>
    </row>
    <row r="76" spans="1:32" s="67" customFormat="1" ht="15">
      <c r="A76" s="110">
        <v>17</v>
      </c>
      <c r="B76" s="110" t="s">
        <v>608</v>
      </c>
      <c r="C76" s="112" t="s">
        <v>977</v>
      </c>
      <c r="D76" s="112" t="s">
        <v>1070</v>
      </c>
      <c r="E76" s="110">
        <v>1</v>
      </c>
      <c r="F76" s="110"/>
      <c r="G76" s="110"/>
      <c r="H76" s="110"/>
      <c r="I76" s="110"/>
      <c r="J76" s="110"/>
      <c r="K76" s="110"/>
      <c r="L76" s="110"/>
      <c r="M76" s="110"/>
      <c r="N76" s="110"/>
      <c r="O76" s="110"/>
      <c r="P76" s="110"/>
      <c r="Q76" s="110"/>
      <c r="R76" s="110"/>
      <c r="S76" s="110"/>
      <c r="T76" s="110"/>
      <c r="U76" s="110"/>
      <c r="V76" s="110"/>
      <c r="W76" s="110"/>
      <c r="X76" s="110"/>
      <c r="Y76" s="110"/>
      <c r="Z76" s="110">
        <v>1</v>
      </c>
      <c r="AA76" s="110">
        <v>1</v>
      </c>
      <c r="AB76" s="110"/>
      <c r="AC76" s="110"/>
      <c r="AD76" s="110">
        <v>1</v>
      </c>
      <c r="AE76" s="110"/>
      <c r="AF76" s="406"/>
    </row>
    <row r="77" spans="1:32" s="67" customFormat="1" ht="15">
      <c r="A77" s="113">
        <v>18</v>
      </c>
      <c r="B77" s="113" t="s">
        <v>609</v>
      </c>
      <c r="C77" s="140" t="s">
        <v>978</v>
      </c>
      <c r="D77" s="112" t="s">
        <v>758</v>
      </c>
      <c r="E77" s="110">
        <v>1</v>
      </c>
      <c r="F77" s="110"/>
      <c r="G77" s="110"/>
      <c r="H77" s="110"/>
      <c r="I77" s="110"/>
      <c r="J77" s="110"/>
      <c r="K77" s="110"/>
      <c r="L77" s="110"/>
      <c r="M77" s="110"/>
      <c r="N77" s="110"/>
      <c r="O77" s="110"/>
      <c r="P77" s="110"/>
      <c r="Q77" s="110"/>
      <c r="R77" s="110"/>
      <c r="S77" s="110"/>
      <c r="T77" s="110"/>
      <c r="U77" s="110"/>
      <c r="V77" s="110"/>
      <c r="W77" s="110"/>
      <c r="X77" s="110"/>
      <c r="Y77" s="110"/>
      <c r="Z77" s="110">
        <v>1</v>
      </c>
      <c r="AA77" s="110">
        <v>1</v>
      </c>
      <c r="AB77" s="110"/>
      <c r="AC77" s="110"/>
      <c r="AD77" s="110">
        <v>1</v>
      </c>
      <c r="AE77" s="110"/>
      <c r="AF77" s="406"/>
    </row>
    <row r="78" spans="1:32" s="67" customFormat="1" ht="15">
      <c r="A78" s="110">
        <v>19</v>
      </c>
      <c r="B78" s="110" t="s">
        <v>610</v>
      </c>
      <c r="C78" s="112" t="s">
        <v>979</v>
      </c>
      <c r="D78" s="112" t="s">
        <v>580</v>
      </c>
      <c r="E78" s="110">
        <v>1</v>
      </c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10"/>
      <c r="Q78" s="110"/>
      <c r="R78" s="110"/>
      <c r="S78" s="110"/>
      <c r="T78" s="110"/>
      <c r="U78" s="110"/>
      <c r="V78" s="110"/>
      <c r="W78" s="110"/>
      <c r="X78" s="110"/>
      <c r="Y78" s="110"/>
      <c r="Z78" s="110">
        <v>1</v>
      </c>
      <c r="AA78" s="110">
        <v>1</v>
      </c>
      <c r="AB78" s="110"/>
      <c r="AC78" s="110"/>
      <c r="AD78" s="110">
        <v>1</v>
      </c>
      <c r="AE78" s="110"/>
      <c r="AF78" s="406"/>
    </row>
    <row r="79" spans="1:32" s="67" customFormat="1" ht="15">
      <c r="A79" s="110">
        <v>20</v>
      </c>
      <c r="B79" s="110" t="s">
        <v>611</v>
      </c>
      <c r="C79" s="112" t="s">
        <v>980</v>
      </c>
      <c r="D79" s="112" t="s">
        <v>745</v>
      </c>
      <c r="E79" s="110">
        <v>1</v>
      </c>
      <c r="F79" s="110"/>
      <c r="G79" s="110"/>
      <c r="H79" s="110"/>
      <c r="I79" s="110"/>
      <c r="J79" s="110"/>
      <c r="K79" s="110"/>
      <c r="L79" s="110"/>
      <c r="M79" s="110"/>
      <c r="N79" s="110"/>
      <c r="O79" s="110"/>
      <c r="P79" s="110"/>
      <c r="Q79" s="110"/>
      <c r="R79" s="110"/>
      <c r="S79" s="110"/>
      <c r="T79" s="110"/>
      <c r="U79" s="110"/>
      <c r="V79" s="110"/>
      <c r="W79" s="110"/>
      <c r="X79" s="110"/>
      <c r="Y79" s="110"/>
      <c r="Z79" s="110">
        <v>1</v>
      </c>
      <c r="AA79" s="110">
        <v>1</v>
      </c>
      <c r="AB79" s="110"/>
      <c r="AC79" s="110"/>
      <c r="AD79" s="110">
        <v>1</v>
      </c>
      <c r="AE79" s="110"/>
      <c r="AF79" s="406"/>
    </row>
    <row r="80" spans="1:32" s="67" customFormat="1" ht="15">
      <c r="A80" s="110">
        <v>21</v>
      </c>
      <c r="B80" s="110" t="s">
        <v>612</v>
      </c>
      <c r="C80" s="112" t="s">
        <v>981</v>
      </c>
      <c r="D80" s="112" t="s">
        <v>578</v>
      </c>
      <c r="E80" s="110">
        <v>1</v>
      </c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>
        <v>1</v>
      </c>
      <c r="AA80" s="110">
        <v>1</v>
      </c>
      <c r="AB80" s="110"/>
      <c r="AC80" s="110"/>
      <c r="AD80" s="110">
        <v>1</v>
      </c>
      <c r="AE80" s="110"/>
      <c r="AF80" s="406"/>
    </row>
    <row r="81" spans="1:32" s="67" customFormat="1" ht="15">
      <c r="A81" s="110">
        <v>22</v>
      </c>
      <c r="B81" s="110" t="s">
        <v>613</v>
      </c>
      <c r="C81" s="112" t="s">
        <v>982</v>
      </c>
      <c r="D81" s="112" t="s">
        <v>743</v>
      </c>
      <c r="E81" s="110">
        <v>1</v>
      </c>
      <c r="F81" s="110"/>
      <c r="G81" s="110"/>
      <c r="H81" s="110"/>
      <c r="I81" s="110"/>
      <c r="J81" s="110"/>
      <c r="K81" s="110"/>
      <c r="L81" s="110"/>
      <c r="M81" s="110"/>
      <c r="N81" s="110"/>
      <c r="O81" s="110"/>
      <c r="P81" s="110"/>
      <c r="Q81" s="110"/>
      <c r="R81" s="110"/>
      <c r="S81" s="110"/>
      <c r="T81" s="110"/>
      <c r="U81" s="110"/>
      <c r="V81" s="110"/>
      <c r="W81" s="110"/>
      <c r="X81" s="110"/>
      <c r="Y81" s="110"/>
      <c r="Z81" s="110">
        <v>1</v>
      </c>
      <c r="AA81" s="110">
        <v>1</v>
      </c>
      <c r="AB81" s="110"/>
      <c r="AC81" s="110"/>
      <c r="AD81" s="110">
        <v>1</v>
      </c>
      <c r="AE81" s="110"/>
      <c r="AF81" s="406"/>
    </row>
    <row r="82" spans="1:32" s="67" customFormat="1" ht="15">
      <c r="A82" s="110">
        <v>23</v>
      </c>
      <c r="B82" s="110" t="s">
        <v>614</v>
      </c>
      <c r="C82" s="112" t="s">
        <v>979</v>
      </c>
      <c r="D82" s="112" t="s">
        <v>635</v>
      </c>
      <c r="E82" s="110">
        <v>1</v>
      </c>
      <c r="F82" s="110"/>
      <c r="G82" s="110"/>
      <c r="H82" s="110"/>
      <c r="I82" s="110"/>
      <c r="J82" s="110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0"/>
      <c r="X82" s="110"/>
      <c r="Y82" s="110"/>
      <c r="Z82" s="110">
        <v>1</v>
      </c>
      <c r="AA82" s="110">
        <v>1</v>
      </c>
      <c r="AB82" s="110"/>
      <c r="AC82" s="110"/>
      <c r="AD82" s="110">
        <v>1</v>
      </c>
      <c r="AE82" s="110"/>
      <c r="AF82" s="406"/>
    </row>
    <row r="83" spans="1:32" s="67" customFormat="1" ht="15">
      <c r="A83" s="110">
        <v>24</v>
      </c>
      <c r="B83" s="110" t="s">
        <v>615</v>
      </c>
      <c r="C83" s="112" t="s">
        <v>983</v>
      </c>
      <c r="D83" s="112" t="s">
        <v>579</v>
      </c>
      <c r="E83" s="110">
        <v>1</v>
      </c>
      <c r="F83" s="110"/>
      <c r="G83" s="110"/>
      <c r="H83" s="110"/>
      <c r="I83" s="110"/>
      <c r="J83" s="110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>
        <v>1</v>
      </c>
      <c r="AA83" s="110">
        <v>1</v>
      </c>
      <c r="AB83" s="110"/>
      <c r="AC83" s="110"/>
      <c r="AD83" s="110">
        <v>1</v>
      </c>
      <c r="AE83" s="110"/>
      <c r="AF83" s="406"/>
    </row>
    <row r="84" spans="1:32" s="67" customFormat="1" ht="15">
      <c r="A84" s="110">
        <v>25</v>
      </c>
      <c r="B84" s="110" t="s">
        <v>616</v>
      </c>
      <c r="C84" s="112" t="s">
        <v>984</v>
      </c>
      <c r="D84" s="112" t="s">
        <v>746</v>
      </c>
      <c r="E84" s="110">
        <v>1</v>
      </c>
      <c r="F84" s="110"/>
      <c r="G84" s="110"/>
      <c r="H84" s="110"/>
      <c r="I84" s="110"/>
      <c r="J84" s="110"/>
      <c r="K84" s="110"/>
      <c r="L84" s="110"/>
      <c r="M84" s="110"/>
      <c r="N84" s="110"/>
      <c r="O84" s="110"/>
      <c r="P84" s="110"/>
      <c r="Q84" s="110"/>
      <c r="R84" s="110"/>
      <c r="S84" s="110"/>
      <c r="T84" s="110"/>
      <c r="U84" s="110"/>
      <c r="V84" s="110"/>
      <c r="W84" s="110"/>
      <c r="X84" s="110"/>
      <c r="Y84" s="110"/>
      <c r="Z84" s="110">
        <v>1</v>
      </c>
      <c r="AA84" s="110">
        <v>1</v>
      </c>
      <c r="AB84" s="110"/>
      <c r="AC84" s="110"/>
      <c r="AD84" s="110">
        <v>1</v>
      </c>
      <c r="AE84" s="110"/>
      <c r="AF84" s="406"/>
    </row>
    <row r="85" spans="1:32" s="67" customFormat="1" ht="15">
      <c r="A85" s="110">
        <v>26</v>
      </c>
      <c r="B85" s="110" t="s">
        <v>617</v>
      </c>
      <c r="C85" s="112" t="s">
        <v>984</v>
      </c>
      <c r="D85" s="112" t="s">
        <v>574</v>
      </c>
      <c r="E85" s="110">
        <v>1</v>
      </c>
      <c r="F85" s="110"/>
      <c r="G85" s="110"/>
      <c r="H85" s="110"/>
      <c r="I85" s="110"/>
      <c r="J85" s="110"/>
      <c r="K85" s="110"/>
      <c r="L85" s="110"/>
      <c r="M85" s="110"/>
      <c r="N85" s="110"/>
      <c r="O85" s="110"/>
      <c r="P85" s="110"/>
      <c r="Q85" s="110"/>
      <c r="R85" s="110"/>
      <c r="S85" s="110"/>
      <c r="T85" s="110"/>
      <c r="U85" s="110"/>
      <c r="V85" s="110"/>
      <c r="W85" s="110"/>
      <c r="X85" s="110"/>
      <c r="Y85" s="110"/>
      <c r="Z85" s="110">
        <v>1</v>
      </c>
      <c r="AA85" s="110">
        <v>1</v>
      </c>
      <c r="AB85" s="110"/>
      <c r="AC85" s="110"/>
      <c r="AD85" s="110">
        <v>1</v>
      </c>
      <c r="AE85" s="110"/>
      <c r="AF85" s="406"/>
    </row>
    <row r="86" spans="1:32" s="67" customFormat="1" ht="15">
      <c r="A86" s="110">
        <v>27</v>
      </c>
      <c r="B86" s="110" t="s">
        <v>618</v>
      </c>
      <c r="C86" s="112" t="s">
        <v>985</v>
      </c>
      <c r="D86" s="112" t="s">
        <v>1083</v>
      </c>
      <c r="E86" s="110">
        <v>1</v>
      </c>
      <c r="F86" s="110"/>
      <c r="G86" s="110"/>
      <c r="H86" s="110"/>
      <c r="I86" s="110"/>
      <c r="J86" s="110"/>
      <c r="K86" s="110"/>
      <c r="L86" s="110"/>
      <c r="M86" s="110"/>
      <c r="N86" s="110"/>
      <c r="O86" s="110"/>
      <c r="P86" s="110"/>
      <c r="Q86" s="110"/>
      <c r="R86" s="110"/>
      <c r="S86" s="110"/>
      <c r="T86" s="110"/>
      <c r="U86" s="110"/>
      <c r="V86" s="110"/>
      <c r="W86" s="110"/>
      <c r="X86" s="110"/>
      <c r="Y86" s="110"/>
      <c r="Z86" s="110">
        <v>1</v>
      </c>
      <c r="AA86" s="110">
        <v>1</v>
      </c>
      <c r="AB86" s="110"/>
      <c r="AC86" s="110"/>
      <c r="AD86" s="110">
        <v>1</v>
      </c>
      <c r="AE86" s="110"/>
      <c r="AF86" s="406"/>
    </row>
    <row r="87" spans="1:32" s="67" customFormat="1" ht="15">
      <c r="A87" s="110">
        <v>28</v>
      </c>
      <c r="B87" s="110" t="s">
        <v>619</v>
      </c>
      <c r="C87" s="112" t="s">
        <v>986</v>
      </c>
      <c r="D87" s="112" t="s">
        <v>742</v>
      </c>
      <c r="E87" s="110">
        <v>1</v>
      </c>
      <c r="F87" s="110"/>
      <c r="G87" s="110"/>
      <c r="H87" s="110"/>
      <c r="I87" s="110"/>
      <c r="J87" s="110"/>
      <c r="K87" s="110"/>
      <c r="L87" s="110"/>
      <c r="M87" s="110"/>
      <c r="N87" s="110"/>
      <c r="O87" s="110"/>
      <c r="P87" s="110"/>
      <c r="Q87" s="110"/>
      <c r="R87" s="110"/>
      <c r="S87" s="110"/>
      <c r="T87" s="110"/>
      <c r="U87" s="110"/>
      <c r="V87" s="110"/>
      <c r="W87" s="110"/>
      <c r="X87" s="110"/>
      <c r="Y87" s="110"/>
      <c r="Z87" s="110">
        <v>1</v>
      </c>
      <c r="AA87" s="110">
        <v>1</v>
      </c>
      <c r="AB87" s="110"/>
      <c r="AC87" s="110"/>
      <c r="AD87" s="110">
        <v>1</v>
      </c>
      <c r="AE87" s="110"/>
      <c r="AF87" s="406"/>
    </row>
    <row r="88" spans="1:32" s="67" customFormat="1" ht="15">
      <c r="A88" s="110">
        <v>29</v>
      </c>
      <c r="B88" s="110" t="s">
        <v>625</v>
      </c>
      <c r="C88" s="112" t="s">
        <v>987</v>
      </c>
      <c r="D88" s="112" t="s">
        <v>632</v>
      </c>
      <c r="E88" s="110">
        <v>1</v>
      </c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110"/>
      <c r="X88" s="110"/>
      <c r="Y88" s="110"/>
      <c r="Z88" s="110">
        <v>1</v>
      </c>
      <c r="AA88" s="110">
        <v>1</v>
      </c>
      <c r="AB88" s="110"/>
      <c r="AC88" s="110"/>
      <c r="AD88" s="110">
        <v>1</v>
      </c>
      <c r="AE88" s="110"/>
      <c r="AF88" s="406"/>
    </row>
    <row r="89" spans="1:32" s="67" customFormat="1" ht="15">
      <c r="A89" s="110">
        <v>30</v>
      </c>
      <c r="B89" s="110" t="s">
        <v>624</v>
      </c>
      <c r="C89" s="112" t="s">
        <v>988</v>
      </c>
      <c r="D89" s="112" t="s">
        <v>639</v>
      </c>
      <c r="E89" s="110">
        <v>1</v>
      </c>
      <c r="F89" s="110"/>
      <c r="G89" s="110"/>
      <c r="H89" s="110"/>
      <c r="I89" s="110"/>
      <c r="J89" s="110"/>
      <c r="K89" s="110"/>
      <c r="L89" s="110"/>
      <c r="M89" s="110"/>
      <c r="N89" s="110"/>
      <c r="O89" s="110"/>
      <c r="P89" s="110"/>
      <c r="Q89" s="110"/>
      <c r="R89" s="110"/>
      <c r="S89" s="110"/>
      <c r="T89" s="110"/>
      <c r="U89" s="110"/>
      <c r="V89" s="110"/>
      <c r="W89" s="110"/>
      <c r="X89" s="110"/>
      <c r="Y89" s="110"/>
      <c r="Z89" s="110">
        <v>1</v>
      </c>
      <c r="AA89" s="110">
        <v>1</v>
      </c>
      <c r="AB89" s="110"/>
      <c r="AC89" s="110"/>
      <c r="AD89" s="110">
        <v>1</v>
      </c>
      <c r="AE89" s="110"/>
      <c r="AF89" s="406"/>
    </row>
    <row r="90" spans="1:32" s="67" customFormat="1" ht="15">
      <c r="A90" s="110">
        <v>31</v>
      </c>
      <c r="B90" s="110" t="s">
        <v>623</v>
      </c>
      <c r="C90" s="112" t="s">
        <v>989</v>
      </c>
      <c r="D90" s="112" t="s">
        <v>570</v>
      </c>
      <c r="E90" s="110">
        <v>1</v>
      </c>
      <c r="F90" s="110"/>
      <c r="G90" s="110"/>
      <c r="H90" s="110"/>
      <c r="I90" s="110"/>
      <c r="J90" s="110"/>
      <c r="K90" s="110"/>
      <c r="L90" s="110"/>
      <c r="M90" s="110"/>
      <c r="N90" s="110"/>
      <c r="O90" s="110"/>
      <c r="P90" s="110"/>
      <c r="Q90" s="110"/>
      <c r="R90" s="110"/>
      <c r="S90" s="110"/>
      <c r="T90" s="110"/>
      <c r="U90" s="110"/>
      <c r="V90" s="110"/>
      <c r="W90" s="110"/>
      <c r="X90" s="110"/>
      <c r="Y90" s="110"/>
      <c r="Z90" s="110">
        <v>1</v>
      </c>
      <c r="AA90" s="110">
        <v>1</v>
      </c>
      <c r="AB90" s="110"/>
      <c r="AC90" s="110"/>
      <c r="AD90" s="110">
        <v>1</v>
      </c>
      <c r="AE90" s="110"/>
      <c r="AF90" s="406"/>
    </row>
    <row r="91" spans="1:32" s="67" customFormat="1" ht="15">
      <c r="A91" s="110">
        <v>32</v>
      </c>
      <c r="B91" s="110" t="s">
        <v>622</v>
      </c>
      <c r="C91" s="112" t="s">
        <v>990</v>
      </c>
      <c r="D91" s="112" t="s">
        <v>855</v>
      </c>
      <c r="E91" s="110">
        <v>1</v>
      </c>
      <c r="F91" s="110"/>
      <c r="G91" s="110"/>
      <c r="H91" s="110"/>
      <c r="I91" s="110"/>
      <c r="J91" s="110"/>
      <c r="K91" s="110"/>
      <c r="L91" s="110"/>
      <c r="M91" s="110"/>
      <c r="N91" s="110"/>
      <c r="O91" s="110"/>
      <c r="P91" s="110"/>
      <c r="Q91" s="110"/>
      <c r="R91" s="110"/>
      <c r="S91" s="110"/>
      <c r="T91" s="110"/>
      <c r="U91" s="110"/>
      <c r="V91" s="110"/>
      <c r="W91" s="110"/>
      <c r="X91" s="110"/>
      <c r="Y91" s="110"/>
      <c r="Z91" s="110">
        <v>1</v>
      </c>
      <c r="AA91" s="110">
        <v>1</v>
      </c>
      <c r="AB91" s="110"/>
      <c r="AC91" s="110"/>
      <c r="AD91" s="110">
        <v>1</v>
      </c>
      <c r="AE91" s="110"/>
      <c r="AF91" s="406"/>
    </row>
    <row r="92" spans="1:32" s="67" customFormat="1" ht="15">
      <c r="A92" s="110">
        <v>33</v>
      </c>
      <c r="B92" s="110" t="s">
        <v>621</v>
      </c>
      <c r="C92" s="112" t="s">
        <v>991</v>
      </c>
      <c r="D92" s="112" t="s">
        <v>565</v>
      </c>
      <c r="E92" s="110">
        <v>1</v>
      </c>
      <c r="F92" s="110"/>
      <c r="G92" s="110"/>
      <c r="H92" s="110"/>
      <c r="I92" s="110"/>
      <c r="J92" s="110"/>
      <c r="K92" s="110"/>
      <c r="L92" s="110"/>
      <c r="M92" s="110"/>
      <c r="N92" s="110"/>
      <c r="O92" s="110"/>
      <c r="P92" s="110"/>
      <c r="Q92" s="110"/>
      <c r="R92" s="110"/>
      <c r="S92" s="110"/>
      <c r="T92" s="110"/>
      <c r="U92" s="110"/>
      <c r="V92" s="110"/>
      <c r="W92" s="110"/>
      <c r="X92" s="110"/>
      <c r="Y92" s="110"/>
      <c r="Z92" s="110">
        <v>1</v>
      </c>
      <c r="AA92" s="110">
        <v>1</v>
      </c>
      <c r="AB92" s="110"/>
      <c r="AC92" s="110"/>
      <c r="AD92" s="110">
        <v>1</v>
      </c>
      <c r="AE92" s="110"/>
      <c r="AF92" s="406"/>
    </row>
    <row r="93" spans="1:32" s="67" customFormat="1" ht="15">
      <c r="A93" s="110">
        <v>34</v>
      </c>
      <c r="B93" s="110" t="s">
        <v>620</v>
      </c>
      <c r="C93" s="112" t="s">
        <v>992</v>
      </c>
      <c r="D93" s="112" t="s">
        <v>757</v>
      </c>
      <c r="E93" s="110">
        <v>1</v>
      </c>
      <c r="F93" s="110"/>
      <c r="G93" s="110"/>
      <c r="H93" s="110"/>
      <c r="I93" s="110"/>
      <c r="J93" s="110"/>
      <c r="K93" s="110"/>
      <c r="L93" s="110"/>
      <c r="M93" s="110"/>
      <c r="N93" s="110"/>
      <c r="O93" s="110"/>
      <c r="P93" s="110"/>
      <c r="Q93" s="110"/>
      <c r="R93" s="110"/>
      <c r="S93" s="110"/>
      <c r="T93" s="110"/>
      <c r="U93" s="110"/>
      <c r="V93" s="110"/>
      <c r="W93" s="110"/>
      <c r="X93" s="110"/>
      <c r="Y93" s="110"/>
      <c r="Z93" s="110">
        <v>1</v>
      </c>
      <c r="AA93" s="110">
        <v>1</v>
      </c>
      <c r="AB93" s="110"/>
      <c r="AC93" s="110"/>
      <c r="AD93" s="110">
        <v>1</v>
      </c>
      <c r="AE93" s="110"/>
      <c r="AF93" s="406"/>
    </row>
    <row r="94" spans="1:32" s="67" customFormat="1" ht="15">
      <c r="A94" s="110">
        <v>35</v>
      </c>
      <c r="B94" s="110" t="s">
        <v>626</v>
      </c>
      <c r="C94" s="112" t="s">
        <v>993</v>
      </c>
      <c r="D94" s="112" t="s">
        <v>572</v>
      </c>
      <c r="E94" s="110">
        <v>1</v>
      </c>
      <c r="F94" s="110"/>
      <c r="G94" s="110"/>
      <c r="H94" s="110"/>
      <c r="I94" s="110"/>
      <c r="J94" s="110"/>
      <c r="K94" s="110"/>
      <c r="L94" s="110"/>
      <c r="M94" s="110"/>
      <c r="N94" s="110"/>
      <c r="O94" s="110"/>
      <c r="P94" s="110"/>
      <c r="Q94" s="110"/>
      <c r="R94" s="110"/>
      <c r="S94" s="110"/>
      <c r="T94" s="110"/>
      <c r="U94" s="110"/>
      <c r="V94" s="110"/>
      <c r="W94" s="110"/>
      <c r="X94" s="110"/>
      <c r="Y94" s="110"/>
      <c r="Z94" s="110">
        <v>1</v>
      </c>
      <c r="AA94" s="110">
        <v>1</v>
      </c>
      <c r="AB94" s="110"/>
      <c r="AC94" s="110"/>
      <c r="AD94" s="110">
        <v>1</v>
      </c>
      <c r="AE94" s="110"/>
      <c r="AF94" s="406"/>
    </row>
    <row r="95" spans="1:32" s="67" customFormat="1" ht="15">
      <c r="A95" s="110">
        <v>36</v>
      </c>
      <c r="B95" s="110" t="s">
        <v>627</v>
      </c>
      <c r="C95" s="112" t="s">
        <v>994</v>
      </c>
      <c r="D95" s="112" t="s">
        <v>1075</v>
      </c>
      <c r="E95" s="110">
        <v>1</v>
      </c>
      <c r="F95" s="110"/>
      <c r="G95" s="110"/>
      <c r="H95" s="110"/>
      <c r="I95" s="110"/>
      <c r="J95" s="110"/>
      <c r="K95" s="110"/>
      <c r="L95" s="110"/>
      <c r="M95" s="110"/>
      <c r="N95" s="110"/>
      <c r="O95" s="110"/>
      <c r="P95" s="110"/>
      <c r="Q95" s="110"/>
      <c r="R95" s="110"/>
      <c r="S95" s="110"/>
      <c r="T95" s="110"/>
      <c r="U95" s="110"/>
      <c r="V95" s="110"/>
      <c r="W95" s="110"/>
      <c r="X95" s="110"/>
      <c r="Y95" s="110"/>
      <c r="Z95" s="110">
        <v>1</v>
      </c>
      <c r="AA95" s="110">
        <v>1</v>
      </c>
      <c r="AB95" s="110"/>
      <c r="AC95" s="110"/>
      <c r="AD95" s="110">
        <v>1</v>
      </c>
      <c r="AE95" s="110"/>
      <c r="AF95" s="406"/>
    </row>
    <row r="96" spans="1:32" s="67" customFormat="1" ht="15">
      <c r="A96" s="110">
        <v>37</v>
      </c>
      <c r="B96" s="110" t="s">
        <v>628</v>
      </c>
      <c r="C96" s="112" t="s">
        <v>995</v>
      </c>
      <c r="D96" s="112" t="s">
        <v>1084</v>
      </c>
      <c r="E96" s="110">
        <v>1</v>
      </c>
      <c r="F96" s="110"/>
      <c r="G96" s="110"/>
      <c r="H96" s="110"/>
      <c r="I96" s="110"/>
      <c r="J96" s="110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0"/>
      <c r="X96" s="110"/>
      <c r="Y96" s="110"/>
      <c r="Z96" s="110">
        <v>1</v>
      </c>
      <c r="AA96" s="110">
        <v>1</v>
      </c>
      <c r="AB96" s="110"/>
      <c r="AC96" s="110"/>
      <c r="AD96" s="110">
        <v>1</v>
      </c>
      <c r="AE96" s="110"/>
      <c r="AF96" s="406"/>
    </row>
    <row r="97" spans="1:32" s="67" customFormat="1" ht="15">
      <c r="A97" s="110">
        <v>38</v>
      </c>
      <c r="B97" s="110" t="s">
        <v>629</v>
      </c>
      <c r="C97" s="112" t="s">
        <v>995</v>
      </c>
      <c r="D97" s="112" t="s">
        <v>1071</v>
      </c>
      <c r="E97" s="110">
        <v>1</v>
      </c>
      <c r="F97" s="110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  <c r="T97" s="110"/>
      <c r="U97" s="110"/>
      <c r="V97" s="110"/>
      <c r="W97" s="110"/>
      <c r="X97" s="110"/>
      <c r="Y97" s="110"/>
      <c r="Z97" s="110">
        <v>1</v>
      </c>
      <c r="AA97" s="110">
        <v>1</v>
      </c>
      <c r="AB97" s="110"/>
      <c r="AC97" s="110"/>
      <c r="AD97" s="110">
        <v>1</v>
      </c>
      <c r="AE97" s="110"/>
      <c r="AF97" s="406"/>
    </row>
    <row r="98" spans="1:32" s="67" customFormat="1" ht="15">
      <c r="A98" s="110">
        <v>39</v>
      </c>
      <c r="B98" s="110" t="s">
        <v>630</v>
      </c>
      <c r="C98" s="112" t="s">
        <v>996</v>
      </c>
      <c r="D98" s="112" t="s">
        <v>585</v>
      </c>
      <c r="E98" s="110">
        <v>1</v>
      </c>
      <c r="F98" s="110"/>
      <c r="G98" s="110"/>
      <c r="H98" s="110"/>
      <c r="I98" s="110"/>
      <c r="J98" s="110"/>
      <c r="K98" s="110"/>
      <c r="L98" s="110"/>
      <c r="M98" s="110"/>
      <c r="N98" s="110"/>
      <c r="O98" s="110"/>
      <c r="P98" s="110"/>
      <c r="Q98" s="110"/>
      <c r="R98" s="110"/>
      <c r="S98" s="110"/>
      <c r="T98" s="110"/>
      <c r="U98" s="110"/>
      <c r="V98" s="110"/>
      <c r="W98" s="110"/>
      <c r="X98" s="110"/>
      <c r="Y98" s="110"/>
      <c r="Z98" s="110">
        <v>1</v>
      </c>
      <c r="AA98" s="110">
        <v>1</v>
      </c>
      <c r="AB98" s="110"/>
      <c r="AC98" s="110"/>
      <c r="AD98" s="110">
        <v>1</v>
      </c>
      <c r="AE98" s="110"/>
      <c r="AF98" s="406"/>
    </row>
    <row r="99" spans="1:32" s="67" customFormat="1" ht="15">
      <c r="A99" s="110">
        <v>40</v>
      </c>
      <c r="B99" s="110" t="s">
        <v>631</v>
      </c>
      <c r="C99" s="112" t="s">
        <v>997</v>
      </c>
      <c r="D99" s="112" t="s">
        <v>760</v>
      </c>
      <c r="E99" s="110">
        <v>1</v>
      </c>
      <c r="F99" s="110"/>
      <c r="G99" s="110"/>
      <c r="H99" s="110"/>
      <c r="I99" s="110"/>
      <c r="J99" s="110"/>
      <c r="K99" s="110"/>
      <c r="L99" s="110"/>
      <c r="M99" s="110"/>
      <c r="N99" s="110"/>
      <c r="O99" s="110"/>
      <c r="P99" s="110"/>
      <c r="Q99" s="110"/>
      <c r="R99" s="110"/>
      <c r="S99" s="110"/>
      <c r="T99" s="110"/>
      <c r="U99" s="110"/>
      <c r="V99" s="110"/>
      <c r="W99" s="110"/>
      <c r="X99" s="110"/>
      <c r="Y99" s="110"/>
      <c r="Z99" s="110">
        <v>1</v>
      </c>
      <c r="AA99" s="110">
        <v>1</v>
      </c>
      <c r="AB99" s="110"/>
      <c r="AC99" s="110"/>
      <c r="AD99" s="110">
        <v>1</v>
      </c>
      <c r="AE99" s="110"/>
      <c r="AF99" s="406"/>
    </row>
    <row r="100" spans="1:32" s="67" customFormat="1" ht="15">
      <c r="A100" s="110">
        <v>41</v>
      </c>
      <c r="B100" s="110" t="s">
        <v>641</v>
      </c>
      <c r="C100" s="112" t="s">
        <v>996</v>
      </c>
      <c r="D100" s="112" t="s">
        <v>584</v>
      </c>
      <c r="E100" s="110">
        <v>1</v>
      </c>
      <c r="F100" s="110"/>
      <c r="G100" s="110"/>
      <c r="H100" s="110"/>
      <c r="I100" s="110"/>
      <c r="J100" s="110"/>
      <c r="K100" s="110"/>
      <c r="L100" s="110"/>
      <c r="M100" s="110"/>
      <c r="N100" s="110"/>
      <c r="O100" s="110"/>
      <c r="P100" s="110"/>
      <c r="Q100" s="110"/>
      <c r="R100" s="110"/>
      <c r="S100" s="110"/>
      <c r="T100" s="110"/>
      <c r="U100" s="110"/>
      <c r="V100" s="110"/>
      <c r="W100" s="110"/>
      <c r="X100" s="110"/>
      <c r="Y100" s="110"/>
      <c r="Z100" s="110">
        <v>1</v>
      </c>
      <c r="AA100" s="110">
        <v>1</v>
      </c>
      <c r="AB100" s="110"/>
      <c r="AC100" s="110"/>
      <c r="AD100" s="110">
        <v>1</v>
      </c>
      <c r="AE100" s="110"/>
      <c r="AF100" s="406"/>
    </row>
    <row r="101" spans="1:32" s="67" customFormat="1" ht="15">
      <c r="A101" s="110">
        <v>42</v>
      </c>
      <c r="B101" s="110" t="s">
        <v>642</v>
      </c>
      <c r="C101" s="112" t="s">
        <v>998</v>
      </c>
      <c r="D101" s="112" t="s">
        <v>561</v>
      </c>
      <c r="E101" s="110">
        <v>1</v>
      </c>
      <c r="F101" s="110"/>
      <c r="G101" s="110"/>
      <c r="H101" s="110"/>
      <c r="I101" s="110"/>
      <c r="J101" s="110"/>
      <c r="K101" s="110"/>
      <c r="L101" s="110"/>
      <c r="M101" s="110"/>
      <c r="N101" s="110"/>
      <c r="O101" s="110"/>
      <c r="P101" s="110"/>
      <c r="Q101" s="110"/>
      <c r="R101" s="110"/>
      <c r="S101" s="110"/>
      <c r="T101" s="110"/>
      <c r="U101" s="110"/>
      <c r="V101" s="110"/>
      <c r="W101" s="110"/>
      <c r="X101" s="110"/>
      <c r="Y101" s="110"/>
      <c r="Z101" s="110">
        <v>1</v>
      </c>
      <c r="AA101" s="110">
        <v>1</v>
      </c>
      <c r="AB101" s="110"/>
      <c r="AC101" s="110"/>
      <c r="AD101" s="110">
        <v>1</v>
      </c>
      <c r="AE101" s="110"/>
      <c r="AF101" s="406"/>
    </row>
    <row r="102" spans="1:32" s="67" customFormat="1" ht="15">
      <c r="A102" s="110">
        <v>43</v>
      </c>
      <c r="B102" s="110" t="s">
        <v>643</v>
      </c>
      <c r="C102" s="112" t="s">
        <v>997</v>
      </c>
      <c r="D102" s="112" t="s">
        <v>564</v>
      </c>
      <c r="E102" s="110">
        <v>1</v>
      </c>
      <c r="F102" s="110"/>
      <c r="G102" s="110"/>
      <c r="H102" s="110"/>
      <c r="I102" s="110"/>
      <c r="J102" s="110"/>
      <c r="K102" s="110"/>
      <c r="L102" s="110"/>
      <c r="M102" s="110"/>
      <c r="N102" s="110"/>
      <c r="O102" s="110"/>
      <c r="P102" s="110"/>
      <c r="Q102" s="110"/>
      <c r="R102" s="110"/>
      <c r="S102" s="110"/>
      <c r="T102" s="110"/>
      <c r="U102" s="110"/>
      <c r="V102" s="110"/>
      <c r="W102" s="110"/>
      <c r="X102" s="110"/>
      <c r="Y102" s="110"/>
      <c r="Z102" s="110">
        <v>1</v>
      </c>
      <c r="AA102" s="110">
        <v>1</v>
      </c>
      <c r="AB102" s="110"/>
      <c r="AC102" s="110"/>
      <c r="AD102" s="110">
        <v>1</v>
      </c>
      <c r="AE102" s="110"/>
      <c r="AF102" s="406"/>
    </row>
    <row r="103" spans="1:32" s="67" customFormat="1" ht="15">
      <c r="A103" s="110">
        <v>44</v>
      </c>
      <c r="B103" s="110" t="s">
        <v>644</v>
      </c>
      <c r="C103" s="112" t="s">
        <v>999</v>
      </c>
      <c r="D103" s="112" t="s">
        <v>572</v>
      </c>
      <c r="E103" s="110">
        <v>1</v>
      </c>
      <c r="F103" s="110"/>
      <c r="G103" s="110"/>
      <c r="H103" s="110"/>
      <c r="I103" s="110"/>
      <c r="J103" s="110"/>
      <c r="K103" s="110"/>
      <c r="L103" s="110"/>
      <c r="M103" s="110"/>
      <c r="N103" s="110"/>
      <c r="O103" s="110"/>
      <c r="P103" s="110"/>
      <c r="Q103" s="110"/>
      <c r="R103" s="110"/>
      <c r="S103" s="110"/>
      <c r="T103" s="110"/>
      <c r="U103" s="110"/>
      <c r="V103" s="110"/>
      <c r="W103" s="110"/>
      <c r="X103" s="110"/>
      <c r="Y103" s="110"/>
      <c r="Z103" s="110">
        <v>1</v>
      </c>
      <c r="AA103" s="110">
        <v>1</v>
      </c>
      <c r="AB103" s="110"/>
      <c r="AC103" s="110"/>
      <c r="AD103" s="110">
        <v>1</v>
      </c>
      <c r="AE103" s="110"/>
      <c r="AF103" s="406"/>
    </row>
    <row r="104" spans="1:32" s="67" customFormat="1" ht="15">
      <c r="A104" s="110">
        <v>45</v>
      </c>
      <c r="B104" s="110" t="s">
        <v>645</v>
      </c>
      <c r="C104" s="112" t="s">
        <v>1000</v>
      </c>
      <c r="D104" s="112" t="s">
        <v>753</v>
      </c>
      <c r="E104" s="110">
        <v>1</v>
      </c>
      <c r="F104" s="110"/>
      <c r="G104" s="110"/>
      <c r="H104" s="110"/>
      <c r="I104" s="110"/>
      <c r="J104" s="110"/>
      <c r="K104" s="110"/>
      <c r="L104" s="110"/>
      <c r="M104" s="110"/>
      <c r="N104" s="110"/>
      <c r="O104" s="110"/>
      <c r="P104" s="110"/>
      <c r="Q104" s="110"/>
      <c r="R104" s="110"/>
      <c r="S104" s="110"/>
      <c r="T104" s="110"/>
      <c r="U104" s="110"/>
      <c r="V104" s="110"/>
      <c r="W104" s="110"/>
      <c r="X104" s="110"/>
      <c r="Y104" s="110"/>
      <c r="Z104" s="110">
        <v>1</v>
      </c>
      <c r="AA104" s="110">
        <v>1</v>
      </c>
      <c r="AB104" s="110"/>
      <c r="AC104" s="110"/>
      <c r="AD104" s="110">
        <v>1</v>
      </c>
      <c r="AE104" s="110"/>
      <c r="AF104" s="406"/>
    </row>
    <row r="105" spans="1:32" s="67" customFormat="1" ht="15">
      <c r="A105" s="110">
        <v>46</v>
      </c>
      <c r="B105" s="110" t="s">
        <v>646</v>
      </c>
      <c r="C105" s="112" t="s">
        <v>1000</v>
      </c>
      <c r="D105" s="112" t="s">
        <v>1085</v>
      </c>
      <c r="E105" s="110">
        <v>1</v>
      </c>
      <c r="F105" s="110"/>
      <c r="G105" s="110"/>
      <c r="H105" s="110"/>
      <c r="I105" s="110"/>
      <c r="J105" s="110"/>
      <c r="K105" s="110"/>
      <c r="L105" s="110"/>
      <c r="M105" s="110"/>
      <c r="N105" s="110"/>
      <c r="O105" s="110"/>
      <c r="P105" s="110"/>
      <c r="Q105" s="110"/>
      <c r="R105" s="110"/>
      <c r="S105" s="110"/>
      <c r="T105" s="110"/>
      <c r="U105" s="110"/>
      <c r="V105" s="110"/>
      <c r="W105" s="110"/>
      <c r="X105" s="110"/>
      <c r="Y105" s="110"/>
      <c r="Z105" s="110">
        <v>1</v>
      </c>
      <c r="AA105" s="110">
        <v>1</v>
      </c>
      <c r="AB105" s="110"/>
      <c r="AC105" s="110"/>
      <c r="AD105" s="110">
        <v>1</v>
      </c>
      <c r="AE105" s="110"/>
      <c r="AF105" s="406"/>
    </row>
    <row r="106" spans="1:32" s="67" customFormat="1" ht="15">
      <c r="A106" s="110">
        <v>47</v>
      </c>
      <c r="B106" s="110" t="s">
        <v>647</v>
      </c>
      <c r="C106" s="112" t="s">
        <v>1000</v>
      </c>
      <c r="D106" s="112" t="s">
        <v>748</v>
      </c>
      <c r="E106" s="110">
        <v>1</v>
      </c>
      <c r="F106" s="110"/>
      <c r="G106" s="110"/>
      <c r="H106" s="110"/>
      <c r="I106" s="110"/>
      <c r="J106" s="110"/>
      <c r="K106" s="110"/>
      <c r="L106" s="110"/>
      <c r="M106" s="110"/>
      <c r="N106" s="110"/>
      <c r="O106" s="110"/>
      <c r="P106" s="110"/>
      <c r="Q106" s="110"/>
      <c r="R106" s="110"/>
      <c r="S106" s="110"/>
      <c r="T106" s="110"/>
      <c r="U106" s="110"/>
      <c r="V106" s="110"/>
      <c r="W106" s="110"/>
      <c r="X106" s="110"/>
      <c r="Y106" s="110"/>
      <c r="Z106" s="110">
        <v>1</v>
      </c>
      <c r="AA106" s="110">
        <v>1</v>
      </c>
      <c r="AB106" s="110"/>
      <c r="AC106" s="110"/>
      <c r="AD106" s="110">
        <v>1</v>
      </c>
      <c r="AE106" s="110"/>
      <c r="AF106" s="406"/>
    </row>
    <row r="107" spans="1:32" s="67" customFormat="1" ht="15">
      <c r="A107" s="110">
        <v>48</v>
      </c>
      <c r="B107" s="110" t="s">
        <v>648</v>
      </c>
      <c r="C107" s="112" t="s">
        <v>1001</v>
      </c>
      <c r="D107" s="112" t="s">
        <v>640</v>
      </c>
      <c r="E107" s="110">
        <v>1</v>
      </c>
      <c r="F107" s="110"/>
      <c r="G107" s="110"/>
      <c r="H107" s="110"/>
      <c r="I107" s="110"/>
      <c r="J107" s="110"/>
      <c r="K107" s="110"/>
      <c r="L107" s="110"/>
      <c r="M107" s="110"/>
      <c r="N107" s="110"/>
      <c r="O107" s="110"/>
      <c r="P107" s="110"/>
      <c r="Q107" s="110"/>
      <c r="R107" s="110"/>
      <c r="S107" s="110"/>
      <c r="T107" s="110"/>
      <c r="U107" s="110"/>
      <c r="V107" s="110"/>
      <c r="W107" s="110"/>
      <c r="X107" s="110"/>
      <c r="Y107" s="110"/>
      <c r="Z107" s="110">
        <v>1</v>
      </c>
      <c r="AA107" s="110">
        <v>1</v>
      </c>
      <c r="AB107" s="110"/>
      <c r="AC107" s="110"/>
      <c r="AD107" s="110">
        <v>1</v>
      </c>
      <c r="AE107" s="110"/>
      <c r="AF107" s="406"/>
    </row>
    <row r="108" spans="1:32" s="67" customFormat="1" ht="15">
      <c r="A108" s="110">
        <v>49</v>
      </c>
      <c r="B108" s="110" t="s">
        <v>649</v>
      </c>
      <c r="C108" s="112" t="s">
        <v>1001</v>
      </c>
      <c r="D108" s="112" t="s">
        <v>738</v>
      </c>
      <c r="E108" s="110">
        <v>1</v>
      </c>
      <c r="F108" s="110"/>
      <c r="G108" s="110"/>
      <c r="H108" s="110"/>
      <c r="I108" s="110"/>
      <c r="J108" s="110"/>
      <c r="K108" s="110"/>
      <c r="L108" s="110"/>
      <c r="M108" s="110"/>
      <c r="N108" s="110"/>
      <c r="O108" s="110"/>
      <c r="P108" s="110"/>
      <c r="Q108" s="110"/>
      <c r="R108" s="110"/>
      <c r="S108" s="110"/>
      <c r="T108" s="110"/>
      <c r="U108" s="110"/>
      <c r="V108" s="110"/>
      <c r="W108" s="110"/>
      <c r="X108" s="110"/>
      <c r="Y108" s="110"/>
      <c r="Z108" s="110">
        <v>1</v>
      </c>
      <c r="AA108" s="110">
        <v>1</v>
      </c>
      <c r="AB108" s="110"/>
      <c r="AC108" s="110"/>
      <c r="AD108" s="110">
        <v>1</v>
      </c>
      <c r="AE108" s="110"/>
      <c r="AF108" s="406"/>
    </row>
    <row r="109" spans="1:32" s="67" customFormat="1" ht="15">
      <c r="A109" s="110">
        <v>50</v>
      </c>
      <c r="B109" s="110" t="s">
        <v>650</v>
      </c>
      <c r="C109" s="112" t="s">
        <v>1001</v>
      </c>
      <c r="D109" s="112" t="s">
        <v>1086</v>
      </c>
      <c r="E109" s="110">
        <v>1</v>
      </c>
      <c r="F109" s="110"/>
      <c r="G109" s="110"/>
      <c r="H109" s="110"/>
      <c r="I109" s="110"/>
      <c r="J109" s="110"/>
      <c r="K109" s="110"/>
      <c r="L109" s="110"/>
      <c r="M109" s="110"/>
      <c r="N109" s="110"/>
      <c r="O109" s="110"/>
      <c r="P109" s="110"/>
      <c r="Q109" s="110"/>
      <c r="R109" s="110"/>
      <c r="S109" s="110"/>
      <c r="T109" s="110"/>
      <c r="U109" s="110"/>
      <c r="V109" s="110"/>
      <c r="W109" s="110"/>
      <c r="X109" s="110"/>
      <c r="Y109" s="110"/>
      <c r="Z109" s="110">
        <v>1</v>
      </c>
      <c r="AA109" s="110">
        <v>1</v>
      </c>
      <c r="AB109" s="110"/>
      <c r="AC109" s="110"/>
      <c r="AD109" s="110">
        <v>1</v>
      </c>
      <c r="AE109" s="110"/>
      <c r="AF109" s="406"/>
    </row>
    <row r="110" spans="1:32" s="67" customFormat="1" ht="15">
      <c r="A110" s="110">
        <v>51</v>
      </c>
      <c r="B110" s="110" t="s">
        <v>651</v>
      </c>
      <c r="C110" s="112" t="s">
        <v>1002</v>
      </c>
      <c r="D110" s="112" t="s">
        <v>754</v>
      </c>
      <c r="E110" s="110">
        <v>1</v>
      </c>
      <c r="F110" s="110"/>
      <c r="G110" s="110"/>
      <c r="H110" s="110"/>
      <c r="I110" s="110"/>
      <c r="J110" s="110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110"/>
      <c r="X110" s="110"/>
      <c r="Y110" s="110"/>
      <c r="Z110" s="110">
        <v>1</v>
      </c>
      <c r="AA110" s="110">
        <v>1</v>
      </c>
      <c r="AB110" s="110"/>
      <c r="AC110" s="110"/>
      <c r="AD110" s="110">
        <v>1</v>
      </c>
      <c r="AE110" s="110"/>
      <c r="AF110" s="406"/>
    </row>
    <row r="111" spans="1:32" s="67" customFormat="1" ht="15">
      <c r="A111" s="110">
        <v>52</v>
      </c>
      <c r="B111" s="110" t="s">
        <v>652</v>
      </c>
      <c r="C111" s="112" t="s">
        <v>1003</v>
      </c>
      <c r="D111" s="112" t="s">
        <v>743</v>
      </c>
      <c r="E111" s="110">
        <v>1</v>
      </c>
      <c r="F111" s="110"/>
      <c r="G111" s="110"/>
      <c r="H111" s="110"/>
      <c r="I111" s="110"/>
      <c r="J111" s="110"/>
      <c r="K111" s="110"/>
      <c r="L111" s="110"/>
      <c r="M111" s="110"/>
      <c r="N111" s="110"/>
      <c r="O111" s="110"/>
      <c r="P111" s="110"/>
      <c r="Q111" s="110"/>
      <c r="R111" s="110"/>
      <c r="S111" s="110"/>
      <c r="T111" s="110"/>
      <c r="U111" s="110"/>
      <c r="V111" s="110"/>
      <c r="W111" s="110"/>
      <c r="X111" s="110"/>
      <c r="Y111" s="110"/>
      <c r="Z111" s="110">
        <v>1</v>
      </c>
      <c r="AA111" s="110">
        <v>1</v>
      </c>
      <c r="AB111" s="110"/>
      <c r="AC111" s="110"/>
      <c r="AD111" s="110">
        <v>1</v>
      </c>
      <c r="AE111" s="110"/>
      <c r="AF111" s="406"/>
    </row>
    <row r="112" spans="1:32" s="67" customFormat="1" ht="15">
      <c r="A112" s="110">
        <v>53</v>
      </c>
      <c r="B112" s="110" t="s">
        <v>653</v>
      </c>
      <c r="C112" s="112" t="s">
        <v>1004</v>
      </c>
      <c r="D112" s="112" t="s">
        <v>746</v>
      </c>
      <c r="E112" s="110">
        <v>1</v>
      </c>
      <c r="F112" s="110"/>
      <c r="G112" s="110"/>
      <c r="H112" s="110"/>
      <c r="I112" s="110"/>
      <c r="J112" s="110"/>
      <c r="K112" s="110"/>
      <c r="L112" s="110"/>
      <c r="M112" s="110"/>
      <c r="N112" s="110"/>
      <c r="O112" s="110"/>
      <c r="P112" s="110"/>
      <c r="Q112" s="110"/>
      <c r="R112" s="110"/>
      <c r="S112" s="110"/>
      <c r="T112" s="110"/>
      <c r="U112" s="110"/>
      <c r="V112" s="110"/>
      <c r="W112" s="110"/>
      <c r="X112" s="110"/>
      <c r="Y112" s="110"/>
      <c r="Z112" s="110">
        <v>1</v>
      </c>
      <c r="AA112" s="110">
        <v>1</v>
      </c>
      <c r="AB112" s="110"/>
      <c r="AC112" s="110"/>
      <c r="AD112" s="110">
        <v>1</v>
      </c>
      <c r="AE112" s="110"/>
      <c r="AF112" s="406"/>
    </row>
    <row r="113" spans="1:32" s="67" customFormat="1" ht="15">
      <c r="A113" s="110">
        <v>54</v>
      </c>
      <c r="B113" s="110" t="s">
        <v>654</v>
      </c>
      <c r="C113" s="112" t="s">
        <v>1005</v>
      </c>
      <c r="D113" s="112" t="s">
        <v>568</v>
      </c>
      <c r="E113" s="110">
        <v>1</v>
      </c>
      <c r="F113" s="110"/>
      <c r="G113" s="110"/>
      <c r="H113" s="110"/>
      <c r="I113" s="110"/>
      <c r="J113" s="110"/>
      <c r="K113" s="110"/>
      <c r="L113" s="110"/>
      <c r="M113" s="110"/>
      <c r="N113" s="110"/>
      <c r="O113" s="110"/>
      <c r="P113" s="110"/>
      <c r="Q113" s="110"/>
      <c r="R113" s="110"/>
      <c r="S113" s="110"/>
      <c r="T113" s="110"/>
      <c r="U113" s="110"/>
      <c r="V113" s="110"/>
      <c r="W113" s="110"/>
      <c r="X113" s="110"/>
      <c r="Y113" s="110"/>
      <c r="Z113" s="110">
        <v>1</v>
      </c>
      <c r="AA113" s="110">
        <v>1</v>
      </c>
      <c r="AB113" s="110"/>
      <c r="AC113" s="110"/>
      <c r="AD113" s="110">
        <v>1</v>
      </c>
      <c r="AE113" s="110"/>
      <c r="AF113" s="406"/>
    </row>
    <row r="114" spans="1:32" s="67" customFormat="1" ht="15">
      <c r="A114" s="110">
        <v>55</v>
      </c>
      <c r="B114" s="110" t="s">
        <v>655</v>
      </c>
      <c r="C114" s="112" t="s">
        <v>997</v>
      </c>
      <c r="D114" s="112" t="s">
        <v>770</v>
      </c>
      <c r="E114" s="110">
        <v>1</v>
      </c>
      <c r="F114" s="110"/>
      <c r="G114" s="110"/>
      <c r="H114" s="110"/>
      <c r="I114" s="110"/>
      <c r="J114" s="110"/>
      <c r="K114" s="110"/>
      <c r="L114" s="110"/>
      <c r="M114" s="110"/>
      <c r="N114" s="110"/>
      <c r="O114" s="110"/>
      <c r="P114" s="110"/>
      <c r="Q114" s="110"/>
      <c r="R114" s="110"/>
      <c r="S114" s="110"/>
      <c r="T114" s="110"/>
      <c r="U114" s="110"/>
      <c r="V114" s="110"/>
      <c r="W114" s="110"/>
      <c r="X114" s="110"/>
      <c r="Y114" s="110"/>
      <c r="Z114" s="110">
        <v>1</v>
      </c>
      <c r="AA114" s="110">
        <v>1</v>
      </c>
      <c r="AB114" s="110"/>
      <c r="AC114" s="110"/>
      <c r="AD114" s="110">
        <v>1</v>
      </c>
      <c r="AE114" s="110"/>
      <c r="AF114" s="406"/>
    </row>
    <row r="115" spans="1:32" s="67" customFormat="1" ht="15">
      <c r="A115" s="110">
        <v>56</v>
      </c>
      <c r="B115" s="110" t="s">
        <v>656</v>
      </c>
      <c r="C115" s="112" t="s">
        <v>1006</v>
      </c>
      <c r="D115" s="112" t="s">
        <v>567</v>
      </c>
      <c r="E115" s="110">
        <v>1</v>
      </c>
      <c r="F115" s="110"/>
      <c r="G115" s="110"/>
      <c r="H115" s="110"/>
      <c r="I115" s="110"/>
      <c r="J115" s="110"/>
      <c r="K115" s="110"/>
      <c r="L115" s="110"/>
      <c r="M115" s="110"/>
      <c r="N115" s="110"/>
      <c r="O115" s="110"/>
      <c r="P115" s="110"/>
      <c r="Q115" s="110"/>
      <c r="R115" s="110"/>
      <c r="S115" s="110"/>
      <c r="T115" s="110"/>
      <c r="U115" s="110"/>
      <c r="V115" s="110"/>
      <c r="W115" s="110"/>
      <c r="X115" s="110"/>
      <c r="Y115" s="110"/>
      <c r="Z115" s="110">
        <v>1</v>
      </c>
      <c r="AA115" s="110">
        <v>1</v>
      </c>
      <c r="AB115" s="110"/>
      <c r="AC115" s="110"/>
      <c r="AD115" s="110">
        <v>1</v>
      </c>
      <c r="AE115" s="110"/>
      <c r="AF115" s="406"/>
    </row>
    <row r="116" spans="1:32" s="67" customFormat="1" ht="15">
      <c r="A116" s="110">
        <v>57</v>
      </c>
      <c r="B116" s="110" t="s">
        <v>657</v>
      </c>
      <c r="C116" s="112" t="s">
        <v>1007</v>
      </c>
      <c r="D116" s="112" t="s">
        <v>753</v>
      </c>
      <c r="E116" s="110">
        <v>1</v>
      </c>
      <c r="F116" s="110"/>
      <c r="G116" s="110"/>
      <c r="H116" s="110"/>
      <c r="I116" s="110"/>
      <c r="J116" s="110"/>
      <c r="K116" s="110"/>
      <c r="L116" s="110"/>
      <c r="M116" s="110"/>
      <c r="N116" s="110"/>
      <c r="O116" s="110"/>
      <c r="P116" s="110"/>
      <c r="Q116" s="110"/>
      <c r="R116" s="110"/>
      <c r="S116" s="110"/>
      <c r="T116" s="110"/>
      <c r="U116" s="110"/>
      <c r="V116" s="110"/>
      <c r="W116" s="110"/>
      <c r="X116" s="110"/>
      <c r="Y116" s="110"/>
      <c r="Z116" s="110">
        <v>1</v>
      </c>
      <c r="AA116" s="110">
        <v>1</v>
      </c>
      <c r="AB116" s="110"/>
      <c r="AC116" s="110"/>
      <c r="AD116" s="110">
        <v>1</v>
      </c>
      <c r="AE116" s="110"/>
      <c r="AF116" s="406"/>
    </row>
    <row r="117" spans="1:32" s="67" customFormat="1" ht="15">
      <c r="A117" s="110">
        <v>58</v>
      </c>
      <c r="B117" s="110" t="s">
        <v>658</v>
      </c>
      <c r="C117" s="112" t="s">
        <v>1008</v>
      </c>
      <c r="D117" s="112" t="s">
        <v>556</v>
      </c>
      <c r="E117" s="110">
        <v>1</v>
      </c>
      <c r="F117" s="110"/>
      <c r="G117" s="110"/>
      <c r="H117" s="110"/>
      <c r="I117" s="110"/>
      <c r="J117" s="110"/>
      <c r="K117" s="110"/>
      <c r="L117" s="110"/>
      <c r="M117" s="110"/>
      <c r="N117" s="110"/>
      <c r="O117" s="110"/>
      <c r="P117" s="110"/>
      <c r="Q117" s="110"/>
      <c r="R117" s="110"/>
      <c r="S117" s="110"/>
      <c r="T117" s="110"/>
      <c r="U117" s="110"/>
      <c r="V117" s="110"/>
      <c r="W117" s="110"/>
      <c r="X117" s="110"/>
      <c r="Y117" s="110"/>
      <c r="Z117" s="110">
        <v>1</v>
      </c>
      <c r="AA117" s="110">
        <v>1</v>
      </c>
      <c r="AB117" s="110"/>
      <c r="AC117" s="110"/>
      <c r="AD117" s="110">
        <v>1</v>
      </c>
      <c r="AE117" s="110"/>
      <c r="AF117" s="406"/>
    </row>
    <row r="118" spans="1:32" s="67" customFormat="1" ht="15">
      <c r="A118" s="110">
        <v>59</v>
      </c>
      <c r="B118" s="110" t="s">
        <v>659</v>
      </c>
      <c r="C118" s="112" t="s">
        <v>1009</v>
      </c>
      <c r="D118" s="112" t="s">
        <v>572</v>
      </c>
      <c r="E118" s="110">
        <v>1</v>
      </c>
      <c r="F118" s="110"/>
      <c r="G118" s="110"/>
      <c r="H118" s="110"/>
      <c r="I118" s="110"/>
      <c r="J118" s="110"/>
      <c r="K118" s="110"/>
      <c r="L118" s="110"/>
      <c r="M118" s="110"/>
      <c r="N118" s="110"/>
      <c r="O118" s="110"/>
      <c r="P118" s="110"/>
      <c r="Q118" s="110"/>
      <c r="R118" s="110"/>
      <c r="S118" s="110"/>
      <c r="T118" s="110"/>
      <c r="U118" s="110"/>
      <c r="V118" s="110"/>
      <c r="W118" s="110"/>
      <c r="X118" s="110"/>
      <c r="Y118" s="110"/>
      <c r="Z118" s="110">
        <v>1</v>
      </c>
      <c r="AA118" s="110">
        <v>1</v>
      </c>
      <c r="AB118" s="110"/>
      <c r="AC118" s="110"/>
      <c r="AD118" s="110">
        <v>1</v>
      </c>
      <c r="AE118" s="110"/>
      <c r="AF118" s="406"/>
    </row>
    <row r="119" spans="1:32" s="67" customFormat="1" ht="15">
      <c r="A119" s="110">
        <v>60</v>
      </c>
      <c r="B119" s="110" t="s">
        <v>660</v>
      </c>
      <c r="C119" s="112" t="s">
        <v>1010</v>
      </c>
      <c r="D119" s="112" t="s">
        <v>1072</v>
      </c>
      <c r="E119" s="110">
        <v>1</v>
      </c>
      <c r="F119" s="110"/>
      <c r="G119" s="110"/>
      <c r="H119" s="110"/>
      <c r="I119" s="110"/>
      <c r="J119" s="110"/>
      <c r="K119" s="110"/>
      <c r="L119" s="110"/>
      <c r="M119" s="110"/>
      <c r="N119" s="110"/>
      <c r="O119" s="110"/>
      <c r="P119" s="110"/>
      <c r="Q119" s="110"/>
      <c r="R119" s="110"/>
      <c r="S119" s="110"/>
      <c r="T119" s="110"/>
      <c r="U119" s="110"/>
      <c r="V119" s="110"/>
      <c r="W119" s="110"/>
      <c r="X119" s="110"/>
      <c r="Y119" s="110"/>
      <c r="Z119" s="110">
        <v>1</v>
      </c>
      <c r="AA119" s="110">
        <v>1</v>
      </c>
      <c r="AB119" s="110"/>
      <c r="AC119" s="110"/>
      <c r="AD119" s="110">
        <v>1</v>
      </c>
      <c r="AE119" s="110"/>
      <c r="AF119" s="406"/>
    </row>
    <row r="120" spans="1:32" s="67" customFormat="1" ht="15">
      <c r="A120" s="110">
        <v>61</v>
      </c>
      <c r="B120" s="110" t="s">
        <v>661</v>
      </c>
      <c r="C120" s="112" t="s">
        <v>1010</v>
      </c>
      <c r="D120" s="112" t="s">
        <v>746</v>
      </c>
      <c r="E120" s="110">
        <v>1</v>
      </c>
      <c r="F120" s="110"/>
      <c r="G120" s="110"/>
      <c r="H120" s="110"/>
      <c r="I120" s="110"/>
      <c r="J120" s="110"/>
      <c r="K120" s="110"/>
      <c r="L120" s="110"/>
      <c r="M120" s="110"/>
      <c r="N120" s="110"/>
      <c r="O120" s="110"/>
      <c r="P120" s="110"/>
      <c r="Q120" s="110"/>
      <c r="R120" s="110"/>
      <c r="S120" s="110"/>
      <c r="T120" s="110"/>
      <c r="U120" s="110"/>
      <c r="V120" s="110"/>
      <c r="W120" s="110"/>
      <c r="X120" s="110"/>
      <c r="Y120" s="110"/>
      <c r="Z120" s="110">
        <v>1</v>
      </c>
      <c r="AA120" s="110">
        <v>1</v>
      </c>
      <c r="AB120" s="110"/>
      <c r="AC120" s="110"/>
      <c r="AD120" s="110">
        <v>1</v>
      </c>
      <c r="AE120" s="110"/>
      <c r="AF120" s="406"/>
    </row>
    <row r="121" spans="1:32" s="67" customFormat="1" ht="15">
      <c r="A121" s="110">
        <v>62</v>
      </c>
      <c r="B121" s="110" t="s">
        <v>662</v>
      </c>
      <c r="C121" s="112" t="s">
        <v>1011</v>
      </c>
      <c r="D121" s="112" t="s">
        <v>560</v>
      </c>
      <c r="E121" s="110">
        <v>1</v>
      </c>
      <c r="F121" s="110"/>
      <c r="G121" s="110"/>
      <c r="H121" s="110"/>
      <c r="I121" s="110"/>
      <c r="J121" s="110"/>
      <c r="K121" s="110"/>
      <c r="L121" s="110"/>
      <c r="M121" s="110"/>
      <c r="N121" s="110"/>
      <c r="O121" s="110"/>
      <c r="P121" s="110"/>
      <c r="Q121" s="110"/>
      <c r="R121" s="110"/>
      <c r="S121" s="110"/>
      <c r="T121" s="110"/>
      <c r="U121" s="110"/>
      <c r="V121" s="110"/>
      <c r="W121" s="110"/>
      <c r="X121" s="110"/>
      <c r="Y121" s="110"/>
      <c r="Z121" s="110">
        <v>1</v>
      </c>
      <c r="AA121" s="110">
        <v>1</v>
      </c>
      <c r="AB121" s="110"/>
      <c r="AC121" s="110"/>
      <c r="AD121" s="110">
        <v>1</v>
      </c>
      <c r="AE121" s="110"/>
      <c r="AF121" s="406"/>
    </row>
    <row r="122" spans="1:32" s="67" customFormat="1" ht="15">
      <c r="A122" s="110">
        <v>63</v>
      </c>
      <c r="B122" s="110" t="s">
        <v>663</v>
      </c>
      <c r="C122" s="112" t="s">
        <v>1012</v>
      </c>
      <c r="D122" s="112" t="s">
        <v>753</v>
      </c>
      <c r="E122" s="110">
        <v>1</v>
      </c>
      <c r="F122" s="110"/>
      <c r="G122" s="110"/>
      <c r="H122" s="110"/>
      <c r="I122" s="110"/>
      <c r="J122" s="110"/>
      <c r="K122" s="110"/>
      <c r="L122" s="110"/>
      <c r="M122" s="110"/>
      <c r="N122" s="110"/>
      <c r="O122" s="110"/>
      <c r="P122" s="110"/>
      <c r="Q122" s="110"/>
      <c r="R122" s="110"/>
      <c r="S122" s="110"/>
      <c r="T122" s="110"/>
      <c r="U122" s="110"/>
      <c r="V122" s="110"/>
      <c r="W122" s="110"/>
      <c r="X122" s="110"/>
      <c r="Y122" s="110"/>
      <c r="Z122" s="110">
        <v>1</v>
      </c>
      <c r="AA122" s="110">
        <v>1</v>
      </c>
      <c r="AB122" s="110"/>
      <c r="AC122" s="110"/>
      <c r="AD122" s="110">
        <v>1</v>
      </c>
      <c r="AE122" s="110"/>
      <c r="AF122" s="406"/>
    </row>
    <row r="123" spans="1:32" s="67" customFormat="1" ht="15">
      <c r="A123" s="110">
        <v>64</v>
      </c>
      <c r="B123" s="110" t="s">
        <v>664</v>
      </c>
      <c r="C123" s="112" t="s">
        <v>1013</v>
      </c>
      <c r="D123" s="112" t="s">
        <v>749</v>
      </c>
      <c r="E123" s="110">
        <v>1</v>
      </c>
      <c r="F123" s="110"/>
      <c r="G123" s="110"/>
      <c r="H123" s="110"/>
      <c r="I123" s="110"/>
      <c r="J123" s="110"/>
      <c r="K123" s="110"/>
      <c r="L123" s="110"/>
      <c r="M123" s="110"/>
      <c r="N123" s="110"/>
      <c r="O123" s="110"/>
      <c r="P123" s="110"/>
      <c r="Q123" s="110"/>
      <c r="R123" s="110"/>
      <c r="S123" s="110"/>
      <c r="T123" s="110"/>
      <c r="U123" s="110"/>
      <c r="V123" s="110"/>
      <c r="W123" s="110"/>
      <c r="X123" s="110"/>
      <c r="Y123" s="110"/>
      <c r="Z123" s="110">
        <v>1</v>
      </c>
      <c r="AA123" s="110">
        <v>1</v>
      </c>
      <c r="AB123" s="110"/>
      <c r="AC123" s="110"/>
      <c r="AD123" s="110">
        <v>1</v>
      </c>
      <c r="AE123" s="110"/>
      <c r="AF123" s="406"/>
    </row>
    <row r="124" spans="1:32" s="67" customFormat="1" ht="15">
      <c r="A124" s="110">
        <v>65</v>
      </c>
      <c r="B124" s="110" t="s">
        <v>665</v>
      </c>
      <c r="C124" s="112" t="s">
        <v>1014</v>
      </c>
      <c r="D124" s="112" t="s">
        <v>766</v>
      </c>
      <c r="E124" s="110">
        <v>1</v>
      </c>
      <c r="F124" s="110"/>
      <c r="G124" s="110"/>
      <c r="H124" s="110"/>
      <c r="I124" s="110"/>
      <c r="J124" s="110"/>
      <c r="K124" s="110"/>
      <c r="L124" s="110"/>
      <c r="M124" s="110"/>
      <c r="N124" s="110"/>
      <c r="O124" s="110"/>
      <c r="P124" s="110"/>
      <c r="Q124" s="110"/>
      <c r="R124" s="110"/>
      <c r="S124" s="110"/>
      <c r="T124" s="110"/>
      <c r="U124" s="110"/>
      <c r="V124" s="110"/>
      <c r="W124" s="110"/>
      <c r="X124" s="110"/>
      <c r="Y124" s="110"/>
      <c r="Z124" s="110">
        <v>1</v>
      </c>
      <c r="AA124" s="110">
        <v>1</v>
      </c>
      <c r="AB124" s="110"/>
      <c r="AC124" s="110"/>
      <c r="AD124" s="110">
        <v>1</v>
      </c>
      <c r="AE124" s="110"/>
      <c r="AF124" s="406"/>
    </row>
    <row r="125" spans="1:32" s="67" customFormat="1" ht="15">
      <c r="A125" s="110">
        <v>66</v>
      </c>
      <c r="B125" s="110" t="s">
        <v>666</v>
      </c>
      <c r="C125" s="112" t="s">
        <v>1015</v>
      </c>
      <c r="D125" s="112" t="s">
        <v>575</v>
      </c>
      <c r="E125" s="110">
        <v>1</v>
      </c>
      <c r="F125" s="110"/>
      <c r="G125" s="110"/>
      <c r="H125" s="110"/>
      <c r="I125" s="110"/>
      <c r="J125" s="110"/>
      <c r="K125" s="110"/>
      <c r="L125" s="110"/>
      <c r="M125" s="110"/>
      <c r="N125" s="110"/>
      <c r="O125" s="110"/>
      <c r="P125" s="110"/>
      <c r="Q125" s="110"/>
      <c r="R125" s="110"/>
      <c r="S125" s="110"/>
      <c r="T125" s="110"/>
      <c r="U125" s="110"/>
      <c r="V125" s="110"/>
      <c r="W125" s="110"/>
      <c r="X125" s="110"/>
      <c r="Y125" s="110"/>
      <c r="Z125" s="110">
        <v>1</v>
      </c>
      <c r="AA125" s="110">
        <v>1</v>
      </c>
      <c r="AB125" s="110"/>
      <c r="AC125" s="110"/>
      <c r="AD125" s="110">
        <v>1</v>
      </c>
      <c r="AE125" s="110"/>
      <c r="AF125" s="406"/>
    </row>
    <row r="126" spans="1:32" s="67" customFormat="1" ht="15">
      <c r="A126" s="110">
        <v>67</v>
      </c>
      <c r="B126" s="110" t="s">
        <v>667</v>
      </c>
      <c r="C126" s="112" t="s">
        <v>1015</v>
      </c>
      <c r="D126" s="112" t="s">
        <v>589</v>
      </c>
      <c r="E126" s="110">
        <v>1</v>
      </c>
      <c r="F126" s="110"/>
      <c r="G126" s="110"/>
      <c r="H126" s="110"/>
      <c r="I126" s="110"/>
      <c r="J126" s="110"/>
      <c r="K126" s="110"/>
      <c r="L126" s="110"/>
      <c r="M126" s="110"/>
      <c r="N126" s="110"/>
      <c r="O126" s="110"/>
      <c r="P126" s="110"/>
      <c r="Q126" s="110"/>
      <c r="R126" s="110"/>
      <c r="S126" s="110"/>
      <c r="T126" s="110"/>
      <c r="U126" s="110"/>
      <c r="V126" s="110"/>
      <c r="W126" s="110"/>
      <c r="X126" s="110"/>
      <c r="Y126" s="110"/>
      <c r="Z126" s="110">
        <v>1</v>
      </c>
      <c r="AA126" s="110">
        <v>1</v>
      </c>
      <c r="AB126" s="110"/>
      <c r="AC126" s="110"/>
      <c r="AD126" s="110">
        <v>1</v>
      </c>
      <c r="AE126" s="110"/>
      <c r="AF126" s="406"/>
    </row>
    <row r="127" spans="1:32" s="67" customFormat="1" ht="15">
      <c r="A127" s="110">
        <v>68</v>
      </c>
      <c r="B127" s="110" t="s">
        <v>668</v>
      </c>
      <c r="C127" s="112" t="s">
        <v>979</v>
      </c>
      <c r="D127" s="112" t="s">
        <v>574</v>
      </c>
      <c r="E127" s="110">
        <v>1</v>
      </c>
      <c r="F127" s="110"/>
      <c r="G127" s="110"/>
      <c r="H127" s="110"/>
      <c r="I127" s="110"/>
      <c r="J127" s="110"/>
      <c r="K127" s="110"/>
      <c r="L127" s="110"/>
      <c r="M127" s="110"/>
      <c r="N127" s="110"/>
      <c r="O127" s="110"/>
      <c r="P127" s="110"/>
      <c r="Q127" s="110"/>
      <c r="R127" s="110"/>
      <c r="S127" s="110"/>
      <c r="T127" s="110"/>
      <c r="U127" s="110"/>
      <c r="V127" s="110"/>
      <c r="W127" s="110"/>
      <c r="X127" s="110"/>
      <c r="Y127" s="110"/>
      <c r="Z127" s="110">
        <v>1</v>
      </c>
      <c r="AA127" s="110">
        <v>1</v>
      </c>
      <c r="AB127" s="110"/>
      <c r="AC127" s="110"/>
      <c r="AD127" s="110">
        <v>1</v>
      </c>
      <c r="AE127" s="110"/>
      <c r="AF127" s="406"/>
    </row>
    <row r="128" spans="1:32" s="67" customFormat="1" ht="15">
      <c r="A128" s="110">
        <v>69</v>
      </c>
      <c r="B128" s="110" t="s">
        <v>669</v>
      </c>
      <c r="C128" s="112" t="s">
        <v>1011</v>
      </c>
      <c r="D128" s="112" t="s">
        <v>571</v>
      </c>
      <c r="E128" s="110">
        <v>1</v>
      </c>
      <c r="F128" s="110"/>
      <c r="G128" s="110"/>
      <c r="H128" s="110"/>
      <c r="I128" s="110"/>
      <c r="J128" s="110"/>
      <c r="K128" s="110"/>
      <c r="L128" s="110"/>
      <c r="M128" s="110"/>
      <c r="N128" s="110"/>
      <c r="O128" s="110"/>
      <c r="P128" s="110"/>
      <c r="Q128" s="110"/>
      <c r="R128" s="110"/>
      <c r="S128" s="110"/>
      <c r="T128" s="110"/>
      <c r="U128" s="110"/>
      <c r="V128" s="110"/>
      <c r="W128" s="110"/>
      <c r="X128" s="110"/>
      <c r="Y128" s="110"/>
      <c r="Z128" s="110">
        <v>1</v>
      </c>
      <c r="AA128" s="110">
        <v>1</v>
      </c>
      <c r="AB128" s="110"/>
      <c r="AC128" s="110"/>
      <c r="AD128" s="110">
        <v>1</v>
      </c>
      <c r="AE128" s="110"/>
      <c r="AF128" s="406"/>
    </row>
    <row r="129" spans="1:32" s="67" customFormat="1" ht="15">
      <c r="A129" s="110">
        <v>70</v>
      </c>
      <c r="B129" s="110" t="s">
        <v>670</v>
      </c>
      <c r="C129" s="112" t="s">
        <v>1011</v>
      </c>
      <c r="D129" s="112" t="s">
        <v>633</v>
      </c>
      <c r="E129" s="110">
        <v>1</v>
      </c>
      <c r="F129" s="110"/>
      <c r="G129" s="110"/>
      <c r="H129" s="110"/>
      <c r="I129" s="110"/>
      <c r="J129" s="110"/>
      <c r="K129" s="110"/>
      <c r="L129" s="110"/>
      <c r="M129" s="110"/>
      <c r="N129" s="110"/>
      <c r="O129" s="110"/>
      <c r="P129" s="110"/>
      <c r="Q129" s="110"/>
      <c r="R129" s="110"/>
      <c r="S129" s="110"/>
      <c r="T129" s="110"/>
      <c r="U129" s="110"/>
      <c r="V129" s="110"/>
      <c r="W129" s="110"/>
      <c r="X129" s="110"/>
      <c r="Y129" s="110"/>
      <c r="Z129" s="110">
        <v>1</v>
      </c>
      <c r="AA129" s="110">
        <v>1</v>
      </c>
      <c r="AB129" s="110"/>
      <c r="AC129" s="110"/>
      <c r="AD129" s="110">
        <v>1</v>
      </c>
      <c r="AE129" s="110"/>
      <c r="AF129" s="406"/>
    </row>
    <row r="130" spans="1:32" s="67" customFormat="1" ht="15">
      <c r="A130" s="110">
        <v>71</v>
      </c>
      <c r="B130" s="110" t="s">
        <v>671</v>
      </c>
      <c r="C130" s="112" t="s">
        <v>1011</v>
      </c>
      <c r="D130" s="112" t="s">
        <v>633</v>
      </c>
      <c r="E130" s="110">
        <v>1</v>
      </c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  <c r="R130" s="110"/>
      <c r="S130" s="110"/>
      <c r="T130" s="110"/>
      <c r="U130" s="110"/>
      <c r="V130" s="110"/>
      <c r="W130" s="110"/>
      <c r="X130" s="110"/>
      <c r="Y130" s="110"/>
      <c r="Z130" s="110">
        <v>1</v>
      </c>
      <c r="AA130" s="110">
        <v>1</v>
      </c>
      <c r="AB130" s="110"/>
      <c r="AC130" s="110"/>
      <c r="AD130" s="110">
        <v>1</v>
      </c>
      <c r="AE130" s="110"/>
      <c r="AF130" s="406"/>
    </row>
    <row r="131" spans="1:32" s="67" customFormat="1" ht="15">
      <c r="A131" s="110">
        <v>72</v>
      </c>
      <c r="B131" s="110" t="s">
        <v>672</v>
      </c>
      <c r="C131" s="112" t="s">
        <v>1011</v>
      </c>
      <c r="D131" s="112" t="s">
        <v>1078</v>
      </c>
      <c r="E131" s="110">
        <v>1</v>
      </c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110"/>
      <c r="X131" s="110"/>
      <c r="Y131" s="110"/>
      <c r="Z131" s="110">
        <v>1</v>
      </c>
      <c r="AA131" s="110">
        <v>1</v>
      </c>
      <c r="AB131" s="110"/>
      <c r="AC131" s="110"/>
      <c r="AD131" s="110">
        <v>1</v>
      </c>
      <c r="AE131" s="110"/>
      <c r="AF131" s="406"/>
    </row>
    <row r="132" spans="1:32" s="67" customFormat="1" ht="15">
      <c r="A132" s="110">
        <v>73</v>
      </c>
      <c r="B132" s="110" t="s">
        <v>673</v>
      </c>
      <c r="C132" s="112" t="s">
        <v>1011</v>
      </c>
      <c r="D132" s="112" t="s">
        <v>633</v>
      </c>
      <c r="E132" s="110">
        <v>1</v>
      </c>
      <c r="F132" s="110"/>
      <c r="G132" s="110"/>
      <c r="H132" s="110"/>
      <c r="I132" s="110"/>
      <c r="J132" s="110"/>
      <c r="K132" s="110"/>
      <c r="L132" s="110"/>
      <c r="M132" s="110"/>
      <c r="N132" s="110"/>
      <c r="O132" s="110"/>
      <c r="P132" s="110"/>
      <c r="Q132" s="110"/>
      <c r="R132" s="110"/>
      <c r="S132" s="110"/>
      <c r="T132" s="110"/>
      <c r="U132" s="110"/>
      <c r="V132" s="110"/>
      <c r="W132" s="110"/>
      <c r="X132" s="110"/>
      <c r="Y132" s="110"/>
      <c r="Z132" s="110">
        <v>1</v>
      </c>
      <c r="AA132" s="110">
        <v>1</v>
      </c>
      <c r="AB132" s="110"/>
      <c r="AC132" s="110"/>
      <c r="AD132" s="110">
        <v>1</v>
      </c>
      <c r="AE132" s="110"/>
      <c r="AF132" s="406"/>
    </row>
    <row r="133" spans="1:32" s="67" customFormat="1" ht="15">
      <c r="A133" s="110">
        <v>74</v>
      </c>
      <c r="B133" s="110" t="s">
        <v>674</v>
      </c>
      <c r="C133" s="112" t="s">
        <v>1011</v>
      </c>
      <c r="D133" s="112" t="s">
        <v>633</v>
      </c>
      <c r="E133" s="110">
        <v>1</v>
      </c>
      <c r="F133" s="110"/>
      <c r="G133" s="110"/>
      <c r="H133" s="110"/>
      <c r="I133" s="110"/>
      <c r="J133" s="110"/>
      <c r="K133" s="110"/>
      <c r="L133" s="110"/>
      <c r="M133" s="110"/>
      <c r="N133" s="110"/>
      <c r="O133" s="110"/>
      <c r="P133" s="110"/>
      <c r="Q133" s="110"/>
      <c r="R133" s="110"/>
      <c r="S133" s="110"/>
      <c r="T133" s="110"/>
      <c r="U133" s="110"/>
      <c r="V133" s="110"/>
      <c r="W133" s="110"/>
      <c r="X133" s="110"/>
      <c r="Y133" s="110"/>
      <c r="Z133" s="110">
        <v>1</v>
      </c>
      <c r="AA133" s="110">
        <v>1</v>
      </c>
      <c r="AB133" s="110"/>
      <c r="AC133" s="110"/>
      <c r="AD133" s="110">
        <v>1</v>
      </c>
      <c r="AE133" s="110"/>
      <c r="AF133" s="406"/>
    </row>
    <row r="134" spans="1:32" s="67" customFormat="1" ht="15">
      <c r="A134" s="110">
        <v>75</v>
      </c>
      <c r="B134" s="110" t="s">
        <v>675</v>
      </c>
      <c r="C134" s="112" t="s">
        <v>1011</v>
      </c>
      <c r="D134" s="112" t="s">
        <v>766</v>
      </c>
      <c r="E134" s="110">
        <v>1</v>
      </c>
      <c r="F134" s="110"/>
      <c r="G134" s="110"/>
      <c r="H134" s="110"/>
      <c r="I134" s="110"/>
      <c r="J134" s="110"/>
      <c r="K134" s="110"/>
      <c r="L134" s="110"/>
      <c r="M134" s="110"/>
      <c r="N134" s="110"/>
      <c r="O134" s="110"/>
      <c r="P134" s="110"/>
      <c r="Q134" s="110"/>
      <c r="R134" s="110"/>
      <c r="S134" s="110"/>
      <c r="T134" s="110"/>
      <c r="U134" s="110"/>
      <c r="V134" s="110"/>
      <c r="W134" s="110"/>
      <c r="X134" s="110"/>
      <c r="Y134" s="110"/>
      <c r="Z134" s="110">
        <v>1</v>
      </c>
      <c r="AA134" s="110">
        <v>1</v>
      </c>
      <c r="AB134" s="110"/>
      <c r="AC134" s="110"/>
      <c r="AD134" s="110">
        <v>1</v>
      </c>
      <c r="AE134" s="110"/>
      <c r="AF134" s="406"/>
    </row>
    <row r="135" spans="1:32" s="67" customFormat="1" ht="15">
      <c r="A135" s="110">
        <v>76</v>
      </c>
      <c r="B135" s="113" t="s">
        <v>676</v>
      </c>
      <c r="C135" s="112" t="s">
        <v>1011</v>
      </c>
      <c r="D135" s="112" t="s">
        <v>746</v>
      </c>
      <c r="E135" s="110">
        <v>1</v>
      </c>
      <c r="F135" s="110"/>
      <c r="G135" s="110"/>
      <c r="H135" s="110"/>
      <c r="I135" s="110"/>
      <c r="J135" s="110"/>
      <c r="K135" s="110"/>
      <c r="L135" s="110"/>
      <c r="M135" s="110"/>
      <c r="N135" s="110"/>
      <c r="O135" s="110"/>
      <c r="P135" s="110"/>
      <c r="Q135" s="110"/>
      <c r="R135" s="110"/>
      <c r="S135" s="110"/>
      <c r="T135" s="110"/>
      <c r="U135" s="110"/>
      <c r="V135" s="110"/>
      <c r="W135" s="110"/>
      <c r="X135" s="110"/>
      <c r="Y135" s="110"/>
      <c r="Z135" s="110">
        <v>1</v>
      </c>
      <c r="AA135" s="110">
        <v>1</v>
      </c>
      <c r="AB135" s="110"/>
      <c r="AC135" s="110"/>
      <c r="AD135" s="110">
        <v>1</v>
      </c>
      <c r="AE135" s="110"/>
      <c r="AF135" s="406"/>
    </row>
    <row r="136" spans="1:32" s="67" customFormat="1" ht="15">
      <c r="A136" s="110">
        <v>77</v>
      </c>
      <c r="B136" s="113" t="s">
        <v>677</v>
      </c>
      <c r="C136" s="112" t="s">
        <v>1011</v>
      </c>
      <c r="D136" s="112" t="s">
        <v>634</v>
      </c>
      <c r="E136" s="110">
        <v>1</v>
      </c>
      <c r="F136" s="110"/>
      <c r="G136" s="110"/>
      <c r="H136" s="110"/>
      <c r="I136" s="110"/>
      <c r="J136" s="110"/>
      <c r="K136" s="110"/>
      <c r="L136" s="110"/>
      <c r="M136" s="110"/>
      <c r="N136" s="110"/>
      <c r="O136" s="110"/>
      <c r="P136" s="110"/>
      <c r="Q136" s="110"/>
      <c r="R136" s="110"/>
      <c r="S136" s="110"/>
      <c r="T136" s="110"/>
      <c r="U136" s="110"/>
      <c r="V136" s="110"/>
      <c r="W136" s="110"/>
      <c r="X136" s="110"/>
      <c r="Y136" s="110"/>
      <c r="Z136" s="110">
        <v>1</v>
      </c>
      <c r="AA136" s="110">
        <v>1</v>
      </c>
      <c r="AB136" s="110"/>
      <c r="AC136" s="110"/>
      <c r="AD136" s="110">
        <v>1</v>
      </c>
      <c r="AE136" s="110"/>
      <c r="AF136" s="406"/>
    </row>
    <row r="137" spans="1:32" s="67" customFormat="1" ht="15">
      <c r="A137" s="110">
        <v>78</v>
      </c>
      <c r="B137" s="113" t="s">
        <v>678</v>
      </c>
      <c r="C137" s="112" t="s">
        <v>1011</v>
      </c>
      <c r="D137" s="112" t="s">
        <v>754</v>
      </c>
      <c r="E137" s="110">
        <v>1</v>
      </c>
      <c r="F137" s="110"/>
      <c r="G137" s="110"/>
      <c r="H137" s="110"/>
      <c r="I137" s="110"/>
      <c r="J137" s="110"/>
      <c r="K137" s="110"/>
      <c r="L137" s="110"/>
      <c r="M137" s="110"/>
      <c r="N137" s="110"/>
      <c r="O137" s="110"/>
      <c r="P137" s="110"/>
      <c r="Q137" s="110"/>
      <c r="R137" s="110"/>
      <c r="S137" s="110"/>
      <c r="T137" s="110"/>
      <c r="U137" s="110"/>
      <c r="V137" s="110"/>
      <c r="W137" s="110"/>
      <c r="X137" s="110"/>
      <c r="Y137" s="110"/>
      <c r="Z137" s="110">
        <v>1</v>
      </c>
      <c r="AA137" s="110">
        <v>1</v>
      </c>
      <c r="AB137" s="110"/>
      <c r="AC137" s="110"/>
      <c r="AD137" s="110">
        <v>1</v>
      </c>
      <c r="AE137" s="110"/>
      <c r="AF137" s="406"/>
    </row>
    <row r="138" spans="1:32" s="67" customFormat="1" ht="15">
      <c r="A138" s="110">
        <v>79</v>
      </c>
      <c r="B138" s="110" t="s">
        <v>679</v>
      </c>
      <c r="C138" s="112" t="s">
        <v>1011</v>
      </c>
      <c r="D138" s="112" t="s">
        <v>738</v>
      </c>
      <c r="E138" s="110">
        <v>1</v>
      </c>
      <c r="F138" s="110"/>
      <c r="G138" s="110"/>
      <c r="H138" s="110"/>
      <c r="I138" s="110"/>
      <c r="J138" s="110"/>
      <c r="K138" s="110"/>
      <c r="L138" s="110"/>
      <c r="M138" s="110"/>
      <c r="N138" s="110"/>
      <c r="O138" s="110"/>
      <c r="P138" s="110"/>
      <c r="Q138" s="110"/>
      <c r="R138" s="110"/>
      <c r="S138" s="110"/>
      <c r="T138" s="110"/>
      <c r="U138" s="110"/>
      <c r="V138" s="110"/>
      <c r="W138" s="110"/>
      <c r="X138" s="110"/>
      <c r="Y138" s="110"/>
      <c r="Z138" s="110">
        <v>1</v>
      </c>
      <c r="AA138" s="110">
        <v>1</v>
      </c>
      <c r="AB138" s="110"/>
      <c r="AC138" s="110"/>
      <c r="AD138" s="110">
        <v>1</v>
      </c>
      <c r="AE138" s="110"/>
      <c r="AF138" s="406"/>
    </row>
    <row r="139" spans="1:32" s="67" customFormat="1" ht="15">
      <c r="A139" s="110">
        <v>80</v>
      </c>
      <c r="B139" s="113" t="s">
        <v>680</v>
      </c>
      <c r="C139" s="112" t="s">
        <v>1011</v>
      </c>
      <c r="D139" s="112" t="s">
        <v>640</v>
      </c>
      <c r="E139" s="110">
        <v>1</v>
      </c>
      <c r="F139" s="110"/>
      <c r="G139" s="110"/>
      <c r="H139" s="110"/>
      <c r="I139" s="110"/>
      <c r="J139" s="110"/>
      <c r="K139" s="110"/>
      <c r="L139" s="110"/>
      <c r="M139" s="110"/>
      <c r="N139" s="110"/>
      <c r="O139" s="110"/>
      <c r="P139" s="110"/>
      <c r="Q139" s="110"/>
      <c r="R139" s="110"/>
      <c r="S139" s="110"/>
      <c r="T139" s="110"/>
      <c r="U139" s="110"/>
      <c r="V139" s="110"/>
      <c r="W139" s="110"/>
      <c r="X139" s="110"/>
      <c r="Y139" s="110"/>
      <c r="Z139" s="110">
        <v>1</v>
      </c>
      <c r="AA139" s="110">
        <v>1</v>
      </c>
      <c r="AB139" s="110"/>
      <c r="AC139" s="110"/>
      <c r="AD139" s="110">
        <v>1</v>
      </c>
      <c r="AE139" s="110"/>
      <c r="AF139" s="406"/>
    </row>
    <row r="140" spans="1:32" s="67" customFormat="1" ht="15">
      <c r="A140" s="110">
        <v>81</v>
      </c>
      <c r="B140" s="110" t="s">
        <v>681</v>
      </c>
      <c r="C140" s="112" t="s">
        <v>1011</v>
      </c>
      <c r="D140" s="112" t="s">
        <v>578</v>
      </c>
      <c r="E140" s="110">
        <v>1</v>
      </c>
      <c r="F140" s="110"/>
      <c r="G140" s="110"/>
      <c r="H140" s="110"/>
      <c r="I140" s="110"/>
      <c r="J140" s="110"/>
      <c r="K140" s="110"/>
      <c r="L140" s="110"/>
      <c r="M140" s="110"/>
      <c r="N140" s="110"/>
      <c r="O140" s="110"/>
      <c r="P140" s="110"/>
      <c r="Q140" s="110"/>
      <c r="R140" s="110"/>
      <c r="S140" s="110"/>
      <c r="T140" s="110"/>
      <c r="U140" s="110"/>
      <c r="V140" s="110"/>
      <c r="W140" s="110"/>
      <c r="X140" s="110"/>
      <c r="Y140" s="110"/>
      <c r="Z140" s="110">
        <v>1</v>
      </c>
      <c r="AA140" s="110">
        <v>1</v>
      </c>
      <c r="AB140" s="110"/>
      <c r="AC140" s="110"/>
      <c r="AD140" s="110">
        <v>1</v>
      </c>
      <c r="AE140" s="110"/>
      <c r="AF140" s="406"/>
    </row>
    <row r="141" spans="1:32" s="67" customFormat="1" ht="15">
      <c r="A141" s="110">
        <v>82</v>
      </c>
      <c r="B141" s="110" t="s">
        <v>682</v>
      </c>
      <c r="C141" s="112" t="s">
        <v>1016</v>
      </c>
      <c r="D141" s="112" t="s">
        <v>743</v>
      </c>
      <c r="E141" s="110">
        <v>1</v>
      </c>
      <c r="F141" s="110"/>
      <c r="G141" s="110"/>
      <c r="H141" s="110"/>
      <c r="I141" s="110"/>
      <c r="J141" s="110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  <c r="W141" s="110"/>
      <c r="X141" s="110"/>
      <c r="Y141" s="110"/>
      <c r="Z141" s="110">
        <v>1</v>
      </c>
      <c r="AA141" s="110">
        <v>1</v>
      </c>
      <c r="AB141" s="110"/>
      <c r="AC141" s="110"/>
      <c r="AD141" s="110">
        <v>1</v>
      </c>
      <c r="AE141" s="110"/>
      <c r="AF141" s="406"/>
    </row>
    <row r="142" spans="1:32" s="67" customFormat="1" ht="15">
      <c r="A142" s="110">
        <v>83</v>
      </c>
      <c r="B142" s="110" t="s">
        <v>683</v>
      </c>
      <c r="C142" s="112" t="s">
        <v>1017</v>
      </c>
      <c r="D142" s="112" t="s">
        <v>558</v>
      </c>
      <c r="E142" s="110">
        <v>1</v>
      </c>
      <c r="F142" s="110"/>
      <c r="G142" s="110"/>
      <c r="H142" s="110"/>
      <c r="I142" s="110"/>
      <c r="J142" s="110"/>
      <c r="K142" s="110"/>
      <c r="L142" s="110"/>
      <c r="M142" s="110"/>
      <c r="N142" s="110"/>
      <c r="O142" s="110"/>
      <c r="P142" s="110"/>
      <c r="Q142" s="110"/>
      <c r="R142" s="110"/>
      <c r="S142" s="110"/>
      <c r="T142" s="110"/>
      <c r="U142" s="110"/>
      <c r="V142" s="110"/>
      <c r="W142" s="110"/>
      <c r="X142" s="110"/>
      <c r="Y142" s="110"/>
      <c r="Z142" s="110">
        <v>1</v>
      </c>
      <c r="AA142" s="110">
        <v>1</v>
      </c>
      <c r="AB142" s="110"/>
      <c r="AC142" s="110"/>
      <c r="AD142" s="110">
        <v>1</v>
      </c>
      <c r="AE142" s="110"/>
      <c r="AF142" s="406"/>
    </row>
    <row r="143" spans="1:32" s="67" customFormat="1" ht="15">
      <c r="A143" s="110">
        <v>84</v>
      </c>
      <c r="B143" s="110" t="s">
        <v>684</v>
      </c>
      <c r="C143" s="112" t="s">
        <v>1013</v>
      </c>
      <c r="D143" s="112" t="s">
        <v>753</v>
      </c>
      <c r="E143" s="110">
        <v>1</v>
      </c>
      <c r="F143" s="110"/>
      <c r="G143" s="110"/>
      <c r="H143" s="110"/>
      <c r="I143" s="110"/>
      <c r="J143" s="110"/>
      <c r="K143" s="110"/>
      <c r="L143" s="110"/>
      <c r="M143" s="110"/>
      <c r="N143" s="110"/>
      <c r="O143" s="110"/>
      <c r="P143" s="110"/>
      <c r="Q143" s="110"/>
      <c r="R143" s="110"/>
      <c r="S143" s="110"/>
      <c r="T143" s="110"/>
      <c r="U143" s="110"/>
      <c r="V143" s="110"/>
      <c r="W143" s="110"/>
      <c r="X143" s="110"/>
      <c r="Y143" s="110"/>
      <c r="Z143" s="110">
        <v>1</v>
      </c>
      <c r="AA143" s="110">
        <v>1</v>
      </c>
      <c r="AB143" s="110"/>
      <c r="AC143" s="110"/>
      <c r="AD143" s="110">
        <v>1</v>
      </c>
      <c r="AE143" s="110"/>
      <c r="AF143" s="406"/>
    </row>
    <row r="144" spans="1:32" s="67" customFormat="1" ht="15">
      <c r="A144" s="110">
        <v>85</v>
      </c>
      <c r="B144" s="110" t="s">
        <v>685</v>
      </c>
      <c r="C144" s="112" t="s">
        <v>1013</v>
      </c>
      <c r="D144" s="112" t="s">
        <v>576</v>
      </c>
      <c r="E144" s="110">
        <v>1</v>
      </c>
      <c r="F144" s="110"/>
      <c r="G144" s="110"/>
      <c r="H144" s="110"/>
      <c r="I144" s="110"/>
      <c r="J144" s="110"/>
      <c r="K144" s="110"/>
      <c r="L144" s="110"/>
      <c r="M144" s="110"/>
      <c r="N144" s="110"/>
      <c r="O144" s="110"/>
      <c r="P144" s="110"/>
      <c r="Q144" s="110"/>
      <c r="R144" s="110"/>
      <c r="S144" s="110"/>
      <c r="T144" s="110"/>
      <c r="U144" s="110"/>
      <c r="V144" s="110"/>
      <c r="W144" s="110"/>
      <c r="X144" s="110"/>
      <c r="Y144" s="110"/>
      <c r="Z144" s="110">
        <v>1</v>
      </c>
      <c r="AA144" s="110">
        <v>1</v>
      </c>
      <c r="AB144" s="110"/>
      <c r="AC144" s="110"/>
      <c r="AD144" s="110">
        <v>1</v>
      </c>
      <c r="AE144" s="110"/>
      <c r="AF144" s="406"/>
    </row>
    <row r="145" spans="1:32" s="67" customFormat="1" ht="15">
      <c r="A145" s="110">
        <v>86</v>
      </c>
      <c r="B145" s="113" t="s">
        <v>686</v>
      </c>
      <c r="C145" s="112" t="s">
        <v>1013</v>
      </c>
      <c r="D145" s="112" t="s">
        <v>760</v>
      </c>
      <c r="E145" s="110">
        <v>1</v>
      </c>
      <c r="F145" s="110"/>
      <c r="G145" s="110"/>
      <c r="H145" s="110"/>
      <c r="I145" s="110"/>
      <c r="J145" s="110"/>
      <c r="K145" s="110"/>
      <c r="L145" s="110"/>
      <c r="M145" s="110"/>
      <c r="N145" s="110"/>
      <c r="O145" s="110"/>
      <c r="P145" s="110"/>
      <c r="Q145" s="110"/>
      <c r="R145" s="110"/>
      <c r="S145" s="110"/>
      <c r="T145" s="110"/>
      <c r="U145" s="110"/>
      <c r="V145" s="110"/>
      <c r="W145" s="110"/>
      <c r="X145" s="110"/>
      <c r="Y145" s="110"/>
      <c r="Z145" s="110">
        <v>1</v>
      </c>
      <c r="AA145" s="110">
        <v>1</v>
      </c>
      <c r="AB145" s="110"/>
      <c r="AC145" s="110"/>
      <c r="AD145" s="110">
        <v>1</v>
      </c>
      <c r="AE145" s="110"/>
      <c r="AF145" s="406"/>
    </row>
    <row r="146" spans="1:32" s="67" customFormat="1" ht="15">
      <c r="A146" s="110">
        <v>87</v>
      </c>
      <c r="B146" s="110" t="s">
        <v>687</v>
      </c>
      <c r="C146" s="112" t="s">
        <v>1018</v>
      </c>
      <c r="D146" s="112" t="s">
        <v>640</v>
      </c>
      <c r="E146" s="110">
        <v>1</v>
      </c>
      <c r="F146" s="110"/>
      <c r="G146" s="110"/>
      <c r="H146" s="110"/>
      <c r="I146" s="110"/>
      <c r="J146" s="110"/>
      <c r="K146" s="110"/>
      <c r="L146" s="110"/>
      <c r="M146" s="110"/>
      <c r="N146" s="110"/>
      <c r="O146" s="110"/>
      <c r="P146" s="110"/>
      <c r="Q146" s="110"/>
      <c r="R146" s="110"/>
      <c r="S146" s="110"/>
      <c r="T146" s="110"/>
      <c r="U146" s="110"/>
      <c r="V146" s="110"/>
      <c r="W146" s="110"/>
      <c r="X146" s="110"/>
      <c r="Y146" s="110"/>
      <c r="Z146" s="110">
        <v>1</v>
      </c>
      <c r="AA146" s="110">
        <v>1</v>
      </c>
      <c r="AB146" s="110"/>
      <c r="AC146" s="110"/>
      <c r="AD146" s="110">
        <v>1</v>
      </c>
      <c r="AE146" s="110"/>
      <c r="AF146" s="406"/>
    </row>
    <row r="147" spans="1:32" s="67" customFormat="1" ht="15">
      <c r="A147" s="110">
        <v>88</v>
      </c>
      <c r="B147" s="110" t="s">
        <v>688</v>
      </c>
      <c r="C147" s="112" t="s">
        <v>1019</v>
      </c>
      <c r="D147" s="112" t="s">
        <v>639</v>
      </c>
      <c r="E147" s="110">
        <v>1</v>
      </c>
      <c r="F147" s="110"/>
      <c r="G147" s="110"/>
      <c r="H147" s="110"/>
      <c r="I147" s="110"/>
      <c r="J147" s="110"/>
      <c r="K147" s="110"/>
      <c r="L147" s="110"/>
      <c r="M147" s="110"/>
      <c r="N147" s="110"/>
      <c r="O147" s="110"/>
      <c r="P147" s="110"/>
      <c r="Q147" s="110"/>
      <c r="R147" s="110"/>
      <c r="S147" s="110"/>
      <c r="T147" s="110"/>
      <c r="U147" s="110"/>
      <c r="V147" s="110"/>
      <c r="W147" s="110"/>
      <c r="X147" s="110"/>
      <c r="Y147" s="110"/>
      <c r="Z147" s="110">
        <v>1</v>
      </c>
      <c r="AA147" s="110">
        <v>1</v>
      </c>
      <c r="AB147" s="110"/>
      <c r="AC147" s="110"/>
      <c r="AD147" s="110">
        <v>1</v>
      </c>
      <c r="AE147" s="110"/>
      <c r="AF147" s="406"/>
    </row>
    <row r="148" spans="1:32" s="67" customFormat="1" ht="15">
      <c r="A148" s="110">
        <v>89</v>
      </c>
      <c r="B148" s="110" t="s">
        <v>689</v>
      </c>
      <c r="C148" s="112" t="s">
        <v>768</v>
      </c>
      <c r="D148" s="112" t="s">
        <v>743</v>
      </c>
      <c r="E148" s="110">
        <v>1</v>
      </c>
      <c r="F148" s="110"/>
      <c r="G148" s="110"/>
      <c r="H148" s="110"/>
      <c r="I148" s="110"/>
      <c r="J148" s="110"/>
      <c r="K148" s="110"/>
      <c r="L148" s="110"/>
      <c r="M148" s="110"/>
      <c r="N148" s="110"/>
      <c r="O148" s="110"/>
      <c r="P148" s="110"/>
      <c r="Q148" s="110"/>
      <c r="R148" s="110"/>
      <c r="S148" s="110"/>
      <c r="T148" s="110"/>
      <c r="U148" s="110"/>
      <c r="V148" s="110"/>
      <c r="W148" s="110"/>
      <c r="X148" s="110"/>
      <c r="Y148" s="110"/>
      <c r="Z148" s="110">
        <v>1</v>
      </c>
      <c r="AA148" s="110">
        <v>1</v>
      </c>
      <c r="AB148" s="110"/>
      <c r="AC148" s="110"/>
      <c r="AD148" s="110">
        <v>1</v>
      </c>
      <c r="AE148" s="110"/>
      <c r="AF148" s="406"/>
    </row>
    <row r="149" spans="1:32" s="67" customFormat="1" ht="15">
      <c r="A149" s="110">
        <v>90</v>
      </c>
      <c r="B149" s="110" t="s">
        <v>690</v>
      </c>
      <c r="C149" s="112" t="s">
        <v>1019</v>
      </c>
      <c r="D149" s="112" t="s">
        <v>747</v>
      </c>
      <c r="E149" s="110">
        <v>1</v>
      </c>
      <c r="F149" s="110"/>
      <c r="G149" s="110"/>
      <c r="H149" s="110"/>
      <c r="I149" s="110"/>
      <c r="J149" s="110"/>
      <c r="K149" s="110"/>
      <c r="L149" s="110"/>
      <c r="M149" s="110"/>
      <c r="N149" s="110"/>
      <c r="O149" s="110"/>
      <c r="P149" s="110"/>
      <c r="Q149" s="110"/>
      <c r="R149" s="110"/>
      <c r="S149" s="110"/>
      <c r="T149" s="110"/>
      <c r="U149" s="110"/>
      <c r="V149" s="110"/>
      <c r="W149" s="110"/>
      <c r="X149" s="110"/>
      <c r="Y149" s="110"/>
      <c r="Z149" s="110">
        <v>1</v>
      </c>
      <c r="AA149" s="110">
        <v>1</v>
      </c>
      <c r="AB149" s="110"/>
      <c r="AC149" s="110"/>
      <c r="AD149" s="110">
        <v>1</v>
      </c>
      <c r="AE149" s="110"/>
      <c r="AF149" s="406"/>
    </row>
    <row r="150" spans="1:32" s="67" customFormat="1" ht="15">
      <c r="A150" s="110">
        <v>91</v>
      </c>
      <c r="B150" s="110" t="s">
        <v>691</v>
      </c>
      <c r="C150" s="112" t="s">
        <v>1020</v>
      </c>
      <c r="D150" s="112" t="s">
        <v>756</v>
      </c>
      <c r="E150" s="110">
        <v>1</v>
      </c>
      <c r="F150" s="110"/>
      <c r="G150" s="110"/>
      <c r="H150" s="110"/>
      <c r="I150" s="110"/>
      <c r="J150" s="110"/>
      <c r="K150" s="110"/>
      <c r="L150" s="110"/>
      <c r="M150" s="110"/>
      <c r="N150" s="110"/>
      <c r="O150" s="110"/>
      <c r="P150" s="110"/>
      <c r="Q150" s="110"/>
      <c r="R150" s="110"/>
      <c r="S150" s="110"/>
      <c r="T150" s="110"/>
      <c r="U150" s="110"/>
      <c r="V150" s="110"/>
      <c r="W150" s="110"/>
      <c r="X150" s="110"/>
      <c r="Y150" s="110"/>
      <c r="Z150" s="110">
        <v>1</v>
      </c>
      <c r="AA150" s="110">
        <v>1</v>
      </c>
      <c r="AB150" s="110"/>
      <c r="AC150" s="110"/>
      <c r="AD150" s="110">
        <v>1</v>
      </c>
      <c r="AE150" s="110"/>
      <c r="AF150" s="406"/>
    </row>
    <row r="151" spans="1:32" s="67" customFormat="1" ht="15">
      <c r="A151" s="110">
        <v>92</v>
      </c>
      <c r="B151" s="110" t="s">
        <v>771</v>
      </c>
      <c r="C151" s="112" t="s">
        <v>1021</v>
      </c>
      <c r="D151" s="112" t="s">
        <v>1079</v>
      </c>
      <c r="E151" s="110">
        <v>1</v>
      </c>
      <c r="F151" s="110"/>
      <c r="G151" s="110"/>
      <c r="H151" s="110"/>
      <c r="I151" s="110"/>
      <c r="J151" s="110"/>
      <c r="K151" s="110"/>
      <c r="L151" s="110"/>
      <c r="M151" s="110"/>
      <c r="N151" s="110"/>
      <c r="O151" s="110"/>
      <c r="P151" s="110"/>
      <c r="Q151" s="110"/>
      <c r="R151" s="110"/>
      <c r="S151" s="110"/>
      <c r="T151" s="110"/>
      <c r="U151" s="110"/>
      <c r="V151" s="110"/>
      <c r="W151" s="110"/>
      <c r="X151" s="110"/>
      <c r="Y151" s="110"/>
      <c r="Z151" s="110">
        <v>1</v>
      </c>
      <c r="AA151" s="110">
        <v>1</v>
      </c>
      <c r="AB151" s="110"/>
      <c r="AC151" s="110"/>
      <c r="AD151" s="110">
        <v>1</v>
      </c>
      <c r="AE151" s="110"/>
      <c r="AF151" s="406"/>
    </row>
    <row r="152" spans="1:32" s="67" customFormat="1" ht="15">
      <c r="A152" s="110">
        <v>93</v>
      </c>
      <c r="B152" s="110" t="s">
        <v>692</v>
      </c>
      <c r="C152" s="112" t="s">
        <v>1022</v>
      </c>
      <c r="D152" s="112" t="s">
        <v>747</v>
      </c>
      <c r="E152" s="110">
        <v>1</v>
      </c>
      <c r="F152" s="110"/>
      <c r="G152" s="110"/>
      <c r="H152" s="110"/>
      <c r="I152" s="110"/>
      <c r="J152" s="110"/>
      <c r="K152" s="110"/>
      <c r="L152" s="110"/>
      <c r="M152" s="110"/>
      <c r="N152" s="110"/>
      <c r="O152" s="110"/>
      <c r="P152" s="110"/>
      <c r="Q152" s="110"/>
      <c r="R152" s="110"/>
      <c r="S152" s="110"/>
      <c r="T152" s="110"/>
      <c r="U152" s="110"/>
      <c r="V152" s="110"/>
      <c r="W152" s="110"/>
      <c r="X152" s="110"/>
      <c r="Y152" s="110"/>
      <c r="Z152" s="110">
        <v>1</v>
      </c>
      <c r="AA152" s="110">
        <v>1</v>
      </c>
      <c r="AB152" s="110"/>
      <c r="AC152" s="110"/>
      <c r="AD152" s="110">
        <v>1</v>
      </c>
      <c r="AE152" s="110"/>
      <c r="AF152" s="406"/>
    </row>
    <row r="153" spans="1:32" s="67" customFormat="1" ht="15">
      <c r="A153" s="110">
        <v>94</v>
      </c>
      <c r="B153" s="110" t="s">
        <v>693</v>
      </c>
      <c r="C153" s="112" t="s">
        <v>1022</v>
      </c>
      <c r="D153" s="112" t="s">
        <v>1082</v>
      </c>
      <c r="E153" s="110">
        <v>1</v>
      </c>
      <c r="F153" s="110"/>
      <c r="G153" s="110"/>
      <c r="H153" s="110"/>
      <c r="I153" s="110"/>
      <c r="J153" s="110"/>
      <c r="K153" s="110"/>
      <c r="L153" s="110"/>
      <c r="M153" s="110"/>
      <c r="N153" s="110"/>
      <c r="O153" s="110"/>
      <c r="P153" s="110"/>
      <c r="Q153" s="110"/>
      <c r="R153" s="110"/>
      <c r="S153" s="110"/>
      <c r="T153" s="110"/>
      <c r="U153" s="110"/>
      <c r="V153" s="110"/>
      <c r="W153" s="110"/>
      <c r="X153" s="110"/>
      <c r="Y153" s="110"/>
      <c r="Z153" s="110">
        <v>1</v>
      </c>
      <c r="AA153" s="110">
        <v>1</v>
      </c>
      <c r="AB153" s="110"/>
      <c r="AC153" s="110"/>
      <c r="AD153" s="110">
        <v>1</v>
      </c>
      <c r="AE153" s="110"/>
      <c r="AF153" s="406"/>
    </row>
    <row r="154" spans="1:32" s="67" customFormat="1" ht="15">
      <c r="A154" s="110">
        <v>95</v>
      </c>
      <c r="B154" s="110" t="s">
        <v>694</v>
      </c>
      <c r="C154" s="112" t="s">
        <v>1022</v>
      </c>
      <c r="D154" s="112" t="s">
        <v>1082</v>
      </c>
      <c r="E154" s="110">
        <v>1</v>
      </c>
      <c r="F154" s="110"/>
      <c r="G154" s="110"/>
      <c r="H154" s="110"/>
      <c r="I154" s="110"/>
      <c r="J154" s="110"/>
      <c r="K154" s="110"/>
      <c r="L154" s="110"/>
      <c r="M154" s="110"/>
      <c r="N154" s="110"/>
      <c r="O154" s="110"/>
      <c r="P154" s="110"/>
      <c r="Q154" s="110"/>
      <c r="R154" s="110"/>
      <c r="S154" s="110"/>
      <c r="T154" s="110"/>
      <c r="U154" s="110"/>
      <c r="V154" s="110"/>
      <c r="W154" s="110"/>
      <c r="X154" s="110"/>
      <c r="Y154" s="110"/>
      <c r="Z154" s="110">
        <v>1</v>
      </c>
      <c r="AA154" s="110">
        <v>1</v>
      </c>
      <c r="AB154" s="110"/>
      <c r="AC154" s="110"/>
      <c r="AD154" s="110">
        <v>1</v>
      </c>
      <c r="AE154" s="110"/>
      <c r="AF154" s="406"/>
    </row>
    <row r="155" spans="1:32" s="67" customFormat="1" ht="15">
      <c r="A155" s="110">
        <v>96</v>
      </c>
      <c r="B155" s="110" t="s">
        <v>504</v>
      </c>
      <c r="C155" s="112" t="s">
        <v>1023</v>
      </c>
      <c r="D155" s="112" t="s">
        <v>573</v>
      </c>
      <c r="E155" s="110">
        <v>1</v>
      </c>
      <c r="F155" s="110"/>
      <c r="G155" s="110"/>
      <c r="H155" s="110"/>
      <c r="I155" s="110"/>
      <c r="J155" s="110"/>
      <c r="K155" s="110"/>
      <c r="L155" s="110"/>
      <c r="M155" s="110"/>
      <c r="N155" s="110"/>
      <c r="O155" s="110"/>
      <c r="P155" s="110"/>
      <c r="Q155" s="110"/>
      <c r="R155" s="110"/>
      <c r="S155" s="110"/>
      <c r="T155" s="110"/>
      <c r="U155" s="110"/>
      <c r="V155" s="110"/>
      <c r="W155" s="110"/>
      <c r="X155" s="110"/>
      <c r="Y155" s="110"/>
      <c r="Z155" s="110">
        <v>1</v>
      </c>
      <c r="AA155" s="110">
        <v>1</v>
      </c>
      <c r="AB155" s="110"/>
      <c r="AC155" s="110"/>
      <c r="AD155" s="110">
        <v>1</v>
      </c>
      <c r="AE155" s="110"/>
      <c r="AF155" s="406"/>
    </row>
    <row r="156" spans="1:32" s="67" customFormat="1" ht="15">
      <c r="A156" s="110">
        <v>97</v>
      </c>
      <c r="B156" s="110" t="s">
        <v>695</v>
      </c>
      <c r="C156" s="112" t="s">
        <v>1023</v>
      </c>
      <c r="D156" s="112" t="s">
        <v>1089</v>
      </c>
      <c r="E156" s="110">
        <v>1</v>
      </c>
      <c r="F156" s="110"/>
      <c r="G156" s="110"/>
      <c r="H156" s="110"/>
      <c r="I156" s="110"/>
      <c r="J156" s="110"/>
      <c r="K156" s="110"/>
      <c r="L156" s="110"/>
      <c r="M156" s="110"/>
      <c r="N156" s="110"/>
      <c r="O156" s="110"/>
      <c r="P156" s="110"/>
      <c r="Q156" s="110"/>
      <c r="R156" s="110"/>
      <c r="S156" s="110"/>
      <c r="T156" s="110"/>
      <c r="U156" s="110"/>
      <c r="V156" s="110"/>
      <c r="W156" s="110"/>
      <c r="X156" s="110"/>
      <c r="Y156" s="110"/>
      <c r="Z156" s="110">
        <v>1</v>
      </c>
      <c r="AA156" s="110">
        <v>1</v>
      </c>
      <c r="AB156" s="110"/>
      <c r="AC156" s="110"/>
      <c r="AD156" s="110">
        <v>1</v>
      </c>
      <c r="AE156" s="110"/>
      <c r="AF156" s="406"/>
    </row>
    <row r="157" spans="1:32" s="67" customFormat="1" ht="15">
      <c r="A157" s="110">
        <v>98</v>
      </c>
      <c r="B157" s="110" t="s">
        <v>696</v>
      </c>
      <c r="C157" s="112" t="s">
        <v>1023</v>
      </c>
      <c r="D157" s="112" t="s">
        <v>636</v>
      </c>
      <c r="E157" s="110">
        <v>1</v>
      </c>
      <c r="F157" s="110"/>
      <c r="G157" s="110"/>
      <c r="H157" s="110"/>
      <c r="I157" s="110"/>
      <c r="J157" s="110"/>
      <c r="K157" s="110"/>
      <c r="L157" s="110"/>
      <c r="M157" s="110"/>
      <c r="N157" s="110"/>
      <c r="O157" s="110"/>
      <c r="P157" s="110"/>
      <c r="Q157" s="110"/>
      <c r="R157" s="110"/>
      <c r="S157" s="110"/>
      <c r="T157" s="110"/>
      <c r="U157" s="110"/>
      <c r="V157" s="110"/>
      <c r="W157" s="110"/>
      <c r="X157" s="110"/>
      <c r="Y157" s="110"/>
      <c r="Z157" s="110">
        <v>1</v>
      </c>
      <c r="AA157" s="110">
        <v>1</v>
      </c>
      <c r="AB157" s="110"/>
      <c r="AC157" s="110"/>
      <c r="AD157" s="110">
        <v>1</v>
      </c>
      <c r="AE157" s="110"/>
      <c r="AF157" s="406"/>
    </row>
    <row r="158" spans="1:32" s="67" customFormat="1" ht="15">
      <c r="A158" s="110">
        <v>99</v>
      </c>
      <c r="B158" s="110" t="s">
        <v>697</v>
      </c>
      <c r="C158" s="112" t="s">
        <v>1024</v>
      </c>
      <c r="D158" s="112" t="s">
        <v>1083</v>
      </c>
      <c r="E158" s="110">
        <v>1</v>
      </c>
      <c r="F158" s="110"/>
      <c r="G158" s="110"/>
      <c r="H158" s="110"/>
      <c r="I158" s="110"/>
      <c r="J158" s="110"/>
      <c r="K158" s="110"/>
      <c r="L158" s="110"/>
      <c r="M158" s="110"/>
      <c r="N158" s="110"/>
      <c r="O158" s="110"/>
      <c r="P158" s="110"/>
      <c r="Q158" s="110"/>
      <c r="R158" s="110"/>
      <c r="S158" s="110"/>
      <c r="T158" s="110"/>
      <c r="U158" s="110"/>
      <c r="V158" s="110"/>
      <c r="W158" s="110"/>
      <c r="X158" s="110"/>
      <c r="Y158" s="110"/>
      <c r="Z158" s="110">
        <v>1</v>
      </c>
      <c r="AA158" s="110">
        <v>1</v>
      </c>
      <c r="AB158" s="110"/>
      <c r="AC158" s="110"/>
      <c r="AD158" s="110">
        <v>1</v>
      </c>
      <c r="AE158" s="110"/>
      <c r="AF158" s="406"/>
    </row>
    <row r="159" spans="1:32" s="67" customFormat="1" ht="15">
      <c r="A159" s="110">
        <v>100</v>
      </c>
      <c r="B159" s="110" t="s">
        <v>698</v>
      </c>
      <c r="C159" s="112" t="s">
        <v>1006</v>
      </c>
      <c r="D159" s="112" t="s">
        <v>588</v>
      </c>
      <c r="E159" s="110">
        <v>1</v>
      </c>
      <c r="F159" s="110"/>
      <c r="G159" s="110"/>
      <c r="H159" s="110"/>
      <c r="I159" s="110"/>
      <c r="J159" s="110"/>
      <c r="K159" s="110"/>
      <c r="L159" s="110"/>
      <c r="M159" s="110"/>
      <c r="N159" s="110"/>
      <c r="O159" s="110"/>
      <c r="P159" s="110"/>
      <c r="Q159" s="110"/>
      <c r="R159" s="110"/>
      <c r="S159" s="110"/>
      <c r="T159" s="110"/>
      <c r="U159" s="110"/>
      <c r="V159" s="110"/>
      <c r="W159" s="110"/>
      <c r="X159" s="110"/>
      <c r="Y159" s="110"/>
      <c r="Z159" s="110">
        <v>1</v>
      </c>
      <c r="AA159" s="110">
        <v>1</v>
      </c>
      <c r="AB159" s="110"/>
      <c r="AC159" s="110"/>
      <c r="AD159" s="110">
        <v>1</v>
      </c>
      <c r="AE159" s="110"/>
      <c r="AF159" s="406"/>
    </row>
    <row r="160" spans="1:32" s="67" customFormat="1" ht="15">
      <c r="A160" s="110">
        <v>101</v>
      </c>
      <c r="B160" s="110" t="s">
        <v>699</v>
      </c>
      <c r="C160" s="112" t="s">
        <v>1025</v>
      </c>
      <c r="D160" s="112" t="s">
        <v>1077</v>
      </c>
      <c r="E160" s="110">
        <v>1</v>
      </c>
      <c r="F160" s="110"/>
      <c r="G160" s="110"/>
      <c r="H160" s="110"/>
      <c r="I160" s="110"/>
      <c r="J160" s="110"/>
      <c r="K160" s="110"/>
      <c r="L160" s="110"/>
      <c r="M160" s="110"/>
      <c r="N160" s="110"/>
      <c r="O160" s="110"/>
      <c r="P160" s="110"/>
      <c r="Q160" s="110"/>
      <c r="R160" s="110"/>
      <c r="S160" s="110"/>
      <c r="T160" s="110"/>
      <c r="U160" s="110"/>
      <c r="V160" s="110"/>
      <c r="W160" s="110"/>
      <c r="X160" s="110"/>
      <c r="Y160" s="110"/>
      <c r="Z160" s="110">
        <v>1</v>
      </c>
      <c r="AA160" s="110">
        <v>1</v>
      </c>
      <c r="AB160" s="110"/>
      <c r="AC160" s="110"/>
      <c r="AD160" s="110">
        <v>1</v>
      </c>
      <c r="AE160" s="110"/>
      <c r="AF160" s="406"/>
    </row>
    <row r="161" spans="1:32" s="67" customFormat="1" ht="15">
      <c r="A161" s="110">
        <v>102</v>
      </c>
      <c r="B161" s="110" t="s">
        <v>700</v>
      </c>
      <c r="C161" s="112" t="s">
        <v>1026</v>
      </c>
      <c r="D161" s="112" t="s">
        <v>575</v>
      </c>
      <c r="E161" s="110">
        <v>1</v>
      </c>
      <c r="F161" s="110"/>
      <c r="G161" s="110"/>
      <c r="H161" s="110"/>
      <c r="I161" s="110"/>
      <c r="J161" s="110"/>
      <c r="K161" s="110"/>
      <c r="L161" s="110"/>
      <c r="M161" s="110"/>
      <c r="N161" s="110"/>
      <c r="O161" s="110"/>
      <c r="P161" s="110"/>
      <c r="Q161" s="110"/>
      <c r="R161" s="110"/>
      <c r="S161" s="110"/>
      <c r="T161" s="110"/>
      <c r="U161" s="110"/>
      <c r="V161" s="110"/>
      <c r="W161" s="110"/>
      <c r="X161" s="110"/>
      <c r="Y161" s="110"/>
      <c r="Z161" s="110">
        <v>1</v>
      </c>
      <c r="AA161" s="110">
        <v>1</v>
      </c>
      <c r="AB161" s="110"/>
      <c r="AC161" s="110"/>
      <c r="AD161" s="110">
        <v>1</v>
      </c>
      <c r="AE161" s="110"/>
      <c r="AF161" s="406"/>
    </row>
    <row r="162" spans="1:32" s="67" customFormat="1" ht="15">
      <c r="A162" s="110">
        <v>103</v>
      </c>
      <c r="B162" s="110" t="s">
        <v>701</v>
      </c>
      <c r="C162" s="112" t="s">
        <v>1013</v>
      </c>
      <c r="D162" s="112" t="s">
        <v>557</v>
      </c>
      <c r="E162" s="110">
        <v>1</v>
      </c>
      <c r="F162" s="110"/>
      <c r="G162" s="110"/>
      <c r="H162" s="110"/>
      <c r="I162" s="110"/>
      <c r="J162" s="110"/>
      <c r="K162" s="110"/>
      <c r="L162" s="110"/>
      <c r="M162" s="110"/>
      <c r="N162" s="110"/>
      <c r="O162" s="110"/>
      <c r="P162" s="110"/>
      <c r="Q162" s="110"/>
      <c r="R162" s="110"/>
      <c r="S162" s="110"/>
      <c r="T162" s="110"/>
      <c r="U162" s="110"/>
      <c r="V162" s="110"/>
      <c r="W162" s="110"/>
      <c r="X162" s="110"/>
      <c r="Y162" s="110"/>
      <c r="Z162" s="110">
        <v>1</v>
      </c>
      <c r="AA162" s="110">
        <v>1</v>
      </c>
      <c r="AB162" s="110"/>
      <c r="AC162" s="110"/>
      <c r="AD162" s="110">
        <v>1</v>
      </c>
      <c r="AE162" s="110"/>
      <c r="AF162" s="406"/>
    </row>
    <row r="163" spans="1:32" s="67" customFormat="1" ht="15">
      <c r="A163" s="110">
        <v>104</v>
      </c>
      <c r="B163" s="110" t="s">
        <v>702</v>
      </c>
      <c r="C163" s="112" t="s">
        <v>1027</v>
      </c>
      <c r="D163" s="112" t="s">
        <v>561</v>
      </c>
      <c r="E163" s="110">
        <v>1</v>
      </c>
      <c r="F163" s="110"/>
      <c r="G163" s="110"/>
      <c r="H163" s="110"/>
      <c r="I163" s="110"/>
      <c r="J163" s="110"/>
      <c r="K163" s="110"/>
      <c r="L163" s="110"/>
      <c r="M163" s="110"/>
      <c r="N163" s="110"/>
      <c r="O163" s="110"/>
      <c r="P163" s="110"/>
      <c r="Q163" s="110"/>
      <c r="R163" s="110"/>
      <c r="S163" s="110"/>
      <c r="T163" s="110"/>
      <c r="U163" s="110"/>
      <c r="V163" s="110"/>
      <c r="W163" s="110"/>
      <c r="X163" s="110"/>
      <c r="Y163" s="110"/>
      <c r="Z163" s="110">
        <v>1</v>
      </c>
      <c r="AA163" s="110">
        <v>1</v>
      </c>
      <c r="AB163" s="110"/>
      <c r="AC163" s="110"/>
      <c r="AD163" s="110">
        <v>1</v>
      </c>
      <c r="AE163" s="110"/>
      <c r="AF163" s="406"/>
    </row>
    <row r="164" spans="1:32" s="67" customFormat="1" ht="15">
      <c r="A164" s="110">
        <v>105</v>
      </c>
      <c r="B164" s="110" t="s">
        <v>703</v>
      </c>
      <c r="C164" s="112" t="s">
        <v>1028</v>
      </c>
      <c r="D164" s="112" t="s">
        <v>567</v>
      </c>
      <c r="E164" s="110">
        <v>1</v>
      </c>
      <c r="F164" s="110"/>
      <c r="G164" s="110"/>
      <c r="H164" s="110"/>
      <c r="I164" s="110"/>
      <c r="J164" s="110"/>
      <c r="K164" s="110"/>
      <c r="L164" s="110"/>
      <c r="M164" s="110"/>
      <c r="N164" s="110"/>
      <c r="O164" s="110"/>
      <c r="P164" s="110"/>
      <c r="Q164" s="110"/>
      <c r="R164" s="110"/>
      <c r="S164" s="110"/>
      <c r="T164" s="110"/>
      <c r="U164" s="110"/>
      <c r="V164" s="110"/>
      <c r="W164" s="110"/>
      <c r="X164" s="110"/>
      <c r="Y164" s="110"/>
      <c r="Z164" s="110">
        <v>1</v>
      </c>
      <c r="AA164" s="110">
        <v>1</v>
      </c>
      <c r="AB164" s="110"/>
      <c r="AC164" s="110"/>
      <c r="AD164" s="110">
        <v>1</v>
      </c>
      <c r="AE164" s="110"/>
      <c r="AF164" s="406"/>
    </row>
    <row r="165" spans="1:32" s="67" customFormat="1" ht="15">
      <c r="A165" s="110">
        <v>106</v>
      </c>
      <c r="B165" s="110" t="s">
        <v>704</v>
      </c>
      <c r="C165" s="112" t="s">
        <v>1029</v>
      </c>
      <c r="D165" s="112" t="s">
        <v>1074</v>
      </c>
      <c r="E165" s="110">
        <v>1</v>
      </c>
      <c r="F165" s="110"/>
      <c r="G165" s="110"/>
      <c r="H165" s="110"/>
      <c r="I165" s="110"/>
      <c r="J165" s="110"/>
      <c r="K165" s="110"/>
      <c r="L165" s="110"/>
      <c r="M165" s="110"/>
      <c r="N165" s="110"/>
      <c r="O165" s="110"/>
      <c r="P165" s="110"/>
      <c r="Q165" s="110"/>
      <c r="R165" s="110"/>
      <c r="S165" s="110"/>
      <c r="T165" s="110"/>
      <c r="U165" s="110"/>
      <c r="V165" s="110"/>
      <c r="W165" s="110"/>
      <c r="X165" s="110"/>
      <c r="Y165" s="110"/>
      <c r="Z165" s="110">
        <v>1</v>
      </c>
      <c r="AA165" s="110">
        <v>1</v>
      </c>
      <c r="AB165" s="110"/>
      <c r="AC165" s="110"/>
      <c r="AD165" s="110">
        <v>1</v>
      </c>
      <c r="AE165" s="110"/>
      <c r="AF165" s="406"/>
    </row>
    <row r="166" spans="1:32" s="67" customFormat="1" ht="15">
      <c r="A166" s="110">
        <v>107</v>
      </c>
      <c r="B166" s="110" t="s">
        <v>705</v>
      </c>
      <c r="C166" s="112" t="s">
        <v>1030</v>
      </c>
      <c r="D166" s="112" t="s">
        <v>569</v>
      </c>
      <c r="E166" s="110">
        <v>1</v>
      </c>
      <c r="F166" s="110"/>
      <c r="G166" s="110"/>
      <c r="H166" s="110"/>
      <c r="I166" s="110"/>
      <c r="J166" s="110"/>
      <c r="K166" s="110"/>
      <c r="L166" s="110"/>
      <c r="M166" s="110"/>
      <c r="N166" s="110"/>
      <c r="O166" s="110"/>
      <c r="P166" s="110"/>
      <c r="Q166" s="110"/>
      <c r="R166" s="110"/>
      <c r="S166" s="110"/>
      <c r="T166" s="110"/>
      <c r="U166" s="110"/>
      <c r="V166" s="110"/>
      <c r="W166" s="110"/>
      <c r="X166" s="110"/>
      <c r="Y166" s="110"/>
      <c r="Z166" s="110">
        <v>1</v>
      </c>
      <c r="AA166" s="110">
        <v>1</v>
      </c>
      <c r="AB166" s="110"/>
      <c r="AC166" s="110"/>
      <c r="AD166" s="110">
        <v>1</v>
      </c>
      <c r="AE166" s="110"/>
      <c r="AF166" s="406"/>
    </row>
    <row r="167" spans="1:32" s="67" customFormat="1" ht="15">
      <c r="A167" s="110">
        <v>108</v>
      </c>
      <c r="B167" s="110" t="s">
        <v>706</v>
      </c>
      <c r="C167" s="112" t="s">
        <v>1031</v>
      </c>
      <c r="D167" s="112" t="s">
        <v>570</v>
      </c>
      <c r="E167" s="110">
        <v>1</v>
      </c>
      <c r="F167" s="110"/>
      <c r="G167" s="110"/>
      <c r="H167" s="110"/>
      <c r="I167" s="110"/>
      <c r="J167" s="110"/>
      <c r="K167" s="110"/>
      <c r="L167" s="110"/>
      <c r="M167" s="110"/>
      <c r="N167" s="110"/>
      <c r="O167" s="110"/>
      <c r="P167" s="110"/>
      <c r="Q167" s="110"/>
      <c r="R167" s="110"/>
      <c r="S167" s="110"/>
      <c r="T167" s="110"/>
      <c r="U167" s="110"/>
      <c r="V167" s="110"/>
      <c r="W167" s="110"/>
      <c r="X167" s="110"/>
      <c r="Y167" s="110"/>
      <c r="Z167" s="110">
        <v>1</v>
      </c>
      <c r="AA167" s="110">
        <v>1</v>
      </c>
      <c r="AB167" s="110"/>
      <c r="AC167" s="110"/>
      <c r="AD167" s="110">
        <v>1</v>
      </c>
      <c r="AE167" s="110"/>
      <c r="AF167" s="406"/>
    </row>
    <row r="168" spans="1:32" s="67" customFormat="1" ht="15">
      <c r="A168" s="110">
        <v>109</v>
      </c>
      <c r="B168" s="110" t="s">
        <v>707</v>
      </c>
      <c r="C168" s="112" t="s">
        <v>1032</v>
      </c>
      <c r="D168" s="112" t="s">
        <v>559</v>
      </c>
      <c r="E168" s="110">
        <v>1</v>
      </c>
      <c r="F168" s="110"/>
      <c r="G168" s="110"/>
      <c r="H168" s="110"/>
      <c r="I168" s="110"/>
      <c r="J168" s="110"/>
      <c r="K168" s="110"/>
      <c r="L168" s="110"/>
      <c r="M168" s="110"/>
      <c r="N168" s="110"/>
      <c r="O168" s="110"/>
      <c r="P168" s="110"/>
      <c r="Q168" s="110"/>
      <c r="R168" s="110"/>
      <c r="S168" s="110"/>
      <c r="T168" s="110"/>
      <c r="U168" s="110"/>
      <c r="V168" s="110"/>
      <c r="W168" s="110"/>
      <c r="X168" s="110"/>
      <c r="Y168" s="110"/>
      <c r="Z168" s="110">
        <v>1</v>
      </c>
      <c r="AA168" s="110">
        <v>1</v>
      </c>
      <c r="AB168" s="110"/>
      <c r="AC168" s="110"/>
      <c r="AD168" s="110">
        <v>1</v>
      </c>
      <c r="AE168" s="110"/>
      <c r="AF168" s="406"/>
    </row>
    <row r="169" spans="1:32" s="67" customFormat="1" ht="15">
      <c r="A169" s="110">
        <v>110</v>
      </c>
      <c r="B169" s="110" t="s">
        <v>708</v>
      </c>
      <c r="C169" s="112" t="s">
        <v>1032</v>
      </c>
      <c r="D169" s="112" t="s">
        <v>1090</v>
      </c>
      <c r="E169" s="110">
        <v>1</v>
      </c>
      <c r="F169" s="110"/>
      <c r="G169" s="110"/>
      <c r="H169" s="110"/>
      <c r="I169" s="110"/>
      <c r="J169" s="110"/>
      <c r="K169" s="110"/>
      <c r="L169" s="110"/>
      <c r="M169" s="110"/>
      <c r="N169" s="110"/>
      <c r="O169" s="110"/>
      <c r="P169" s="110"/>
      <c r="Q169" s="110"/>
      <c r="R169" s="110"/>
      <c r="S169" s="110"/>
      <c r="T169" s="110"/>
      <c r="U169" s="110"/>
      <c r="V169" s="110"/>
      <c r="W169" s="110"/>
      <c r="X169" s="110"/>
      <c r="Y169" s="110"/>
      <c r="Z169" s="110">
        <v>1</v>
      </c>
      <c r="AA169" s="110">
        <v>1</v>
      </c>
      <c r="AB169" s="110"/>
      <c r="AC169" s="110"/>
      <c r="AD169" s="110">
        <v>1</v>
      </c>
      <c r="AE169" s="110"/>
      <c r="AF169" s="406"/>
    </row>
    <row r="170" spans="1:32" s="67" customFormat="1" ht="15">
      <c r="A170" s="110">
        <v>111</v>
      </c>
      <c r="B170" s="110" t="s">
        <v>709</v>
      </c>
      <c r="C170" s="112" t="s">
        <v>1032</v>
      </c>
      <c r="D170" s="112" t="s">
        <v>742</v>
      </c>
      <c r="E170" s="110">
        <v>1</v>
      </c>
      <c r="F170" s="110"/>
      <c r="G170" s="110"/>
      <c r="H170" s="110"/>
      <c r="I170" s="110"/>
      <c r="J170" s="110"/>
      <c r="K170" s="110"/>
      <c r="L170" s="110"/>
      <c r="M170" s="110"/>
      <c r="N170" s="110"/>
      <c r="O170" s="110"/>
      <c r="P170" s="110"/>
      <c r="Q170" s="110"/>
      <c r="R170" s="110"/>
      <c r="S170" s="110"/>
      <c r="T170" s="110"/>
      <c r="U170" s="110"/>
      <c r="V170" s="110"/>
      <c r="W170" s="110"/>
      <c r="X170" s="110"/>
      <c r="Y170" s="110"/>
      <c r="Z170" s="110">
        <v>1</v>
      </c>
      <c r="AA170" s="110">
        <v>1</v>
      </c>
      <c r="AB170" s="110"/>
      <c r="AC170" s="110"/>
      <c r="AD170" s="110">
        <v>1</v>
      </c>
      <c r="AE170" s="110"/>
      <c r="AF170" s="406"/>
    </row>
    <row r="171" spans="1:32" s="67" customFormat="1" ht="15">
      <c r="A171" s="110">
        <v>112</v>
      </c>
      <c r="B171" s="110" t="s">
        <v>710</v>
      </c>
      <c r="C171" s="112" t="s">
        <v>1033</v>
      </c>
      <c r="D171" s="112" t="s">
        <v>1070</v>
      </c>
      <c r="E171" s="110">
        <v>1</v>
      </c>
      <c r="F171" s="110"/>
      <c r="G171" s="110"/>
      <c r="H171" s="110"/>
      <c r="I171" s="110"/>
      <c r="J171" s="110"/>
      <c r="K171" s="110"/>
      <c r="L171" s="110"/>
      <c r="M171" s="110"/>
      <c r="N171" s="110"/>
      <c r="O171" s="110"/>
      <c r="P171" s="110"/>
      <c r="Q171" s="110"/>
      <c r="R171" s="110"/>
      <c r="S171" s="110"/>
      <c r="T171" s="110"/>
      <c r="U171" s="110"/>
      <c r="V171" s="110"/>
      <c r="W171" s="110"/>
      <c r="X171" s="110"/>
      <c r="Y171" s="110"/>
      <c r="Z171" s="110">
        <v>1</v>
      </c>
      <c r="AA171" s="110">
        <v>1</v>
      </c>
      <c r="AB171" s="110"/>
      <c r="AC171" s="110"/>
      <c r="AD171" s="110">
        <v>1</v>
      </c>
      <c r="AE171" s="110"/>
      <c r="AF171" s="406"/>
    </row>
    <row r="172" spans="1:32" s="67" customFormat="1" ht="15">
      <c r="A172" s="110">
        <v>113</v>
      </c>
      <c r="B172" s="110" t="s">
        <v>711</v>
      </c>
      <c r="C172" s="112" t="s">
        <v>1034</v>
      </c>
      <c r="D172" s="112" t="s">
        <v>633</v>
      </c>
      <c r="E172" s="110">
        <v>1</v>
      </c>
      <c r="F172" s="110"/>
      <c r="G172" s="110"/>
      <c r="H172" s="110"/>
      <c r="I172" s="110"/>
      <c r="J172" s="110"/>
      <c r="K172" s="110"/>
      <c r="L172" s="110"/>
      <c r="M172" s="110"/>
      <c r="N172" s="110"/>
      <c r="O172" s="110"/>
      <c r="P172" s="110"/>
      <c r="Q172" s="110"/>
      <c r="R172" s="110"/>
      <c r="S172" s="110"/>
      <c r="T172" s="110"/>
      <c r="U172" s="110"/>
      <c r="V172" s="110"/>
      <c r="W172" s="110"/>
      <c r="X172" s="110"/>
      <c r="Y172" s="110"/>
      <c r="Z172" s="110">
        <v>1</v>
      </c>
      <c r="AA172" s="110">
        <v>1</v>
      </c>
      <c r="AB172" s="110"/>
      <c r="AC172" s="110"/>
      <c r="AD172" s="110">
        <v>1</v>
      </c>
      <c r="AE172" s="110"/>
      <c r="AF172" s="406"/>
    </row>
    <row r="173" spans="1:32" s="67" customFormat="1" ht="15">
      <c r="A173" s="110">
        <v>114</v>
      </c>
      <c r="B173" s="110" t="s">
        <v>712</v>
      </c>
      <c r="C173" s="112" t="s">
        <v>1035</v>
      </c>
      <c r="D173" s="112" t="s">
        <v>1082</v>
      </c>
      <c r="E173" s="110">
        <v>1</v>
      </c>
      <c r="F173" s="110"/>
      <c r="G173" s="110"/>
      <c r="H173" s="110"/>
      <c r="I173" s="110"/>
      <c r="J173" s="110"/>
      <c r="K173" s="110"/>
      <c r="L173" s="110"/>
      <c r="M173" s="110"/>
      <c r="N173" s="110"/>
      <c r="O173" s="110"/>
      <c r="P173" s="110"/>
      <c r="Q173" s="110"/>
      <c r="R173" s="110"/>
      <c r="S173" s="110"/>
      <c r="T173" s="110"/>
      <c r="U173" s="110"/>
      <c r="V173" s="110"/>
      <c r="W173" s="110"/>
      <c r="X173" s="110"/>
      <c r="Y173" s="110"/>
      <c r="Z173" s="110">
        <v>1</v>
      </c>
      <c r="AA173" s="110">
        <v>1</v>
      </c>
      <c r="AB173" s="110"/>
      <c r="AC173" s="110"/>
      <c r="AD173" s="110">
        <v>1</v>
      </c>
      <c r="AE173" s="110"/>
      <c r="AF173" s="406"/>
    </row>
    <row r="174" spans="1:32" s="67" customFormat="1" ht="15">
      <c r="A174" s="110">
        <v>115</v>
      </c>
      <c r="B174" s="110" t="s">
        <v>713</v>
      </c>
      <c r="C174" s="112" t="s">
        <v>1035</v>
      </c>
      <c r="D174" s="112" t="s">
        <v>634</v>
      </c>
      <c r="E174" s="110">
        <v>1</v>
      </c>
      <c r="F174" s="110"/>
      <c r="G174" s="110"/>
      <c r="H174" s="110"/>
      <c r="I174" s="110"/>
      <c r="J174" s="110"/>
      <c r="K174" s="110"/>
      <c r="L174" s="110"/>
      <c r="M174" s="110"/>
      <c r="N174" s="110"/>
      <c r="O174" s="110"/>
      <c r="P174" s="110"/>
      <c r="Q174" s="110"/>
      <c r="R174" s="110"/>
      <c r="S174" s="110"/>
      <c r="T174" s="110"/>
      <c r="U174" s="110"/>
      <c r="V174" s="110"/>
      <c r="W174" s="110"/>
      <c r="X174" s="110"/>
      <c r="Y174" s="110"/>
      <c r="Z174" s="110">
        <v>1</v>
      </c>
      <c r="AA174" s="110">
        <v>1</v>
      </c>
      <c r="AB174" s="110"/>
      <c r="AC174" s="110"/>
      <c r="AD174" s="110">
        <v>1</v>
      </c>
      <c r="AE174" s="110"/>
      <c r="AF174" s="406"/>
    </row>
    <row r="175" spans="1:32" s="67" customFormat="1" ht="15">
      <c r="A175" s="110">
        <v>116</v>
      </c>
      <c r="B175" s="110" t="s">
        <v>714</v>
      </c>
      <c r="C175" s="112" t="s">
        <v>1035</v>
      </c>
      <c r="D175" s="112" t="s">
        <v>591</v>
      </c>
      <c r="E175" s="110">
        <v>1</v>
      </c>
      <c r="F175" s="110"/>
      <c r="G175" s="110"/>
      <c r="H175" s="110"/>
      <c r="I175" s="110"/>
      <c r="J175" s="110"/>
      <c r="K175" s="110"/>
      <c r="L175" s="110"/>
      <c r="M175" s="110"/>
      <c r="N175" s="110"/>
      <c r="O175" s="110"/>
      <c r="P175" s="110"/>
      <c r="Q175" s="110"/>
      <c r="R175" s="110"/>
      <c r="S175" s="110"/>
      <c r="T175" s="110"/>
      <c r="U175" s="110"/>
      <c r="V175" s="110"/>
      <c r="W175" s="110"/>
      <c r="X175" s="110"/>
      <c r="Y175" s="110"/>
      <c r="Z175" s="110">
        <v>1</v>
      </c>
      <c r="AA175" s="110">
        <v>1</v>
      </c>
      <c r="AB175" s="110"/>
      <c r="AC175" s="110"/>
      <c r="AD175" s="110">
        <v>1</v>
      </c>
      <c r="AE175" s="110"/>
      <c r="AF175" s="406"/>
    </row>
    <row r="176" spans="1:32" s="67" customFormat="1" ht="15">
      <c r="A176" s="110">
        <v>117</v>
      </c>
      <c r="B176" s="110" t="s">
        <v>715</v>
      </c>
      <c r="C176" s="112" t="s">
        <v>1035</v>
      </c>
      <c r="D176" s="112" t="s">
        <v>591</v>
      </c>
      <c r="E176" s="110">
        <v>1</v>
      </c>
      <c r="F176" s="110"/>
      <c r="G176" s="110"/>
      <c r="H176" s="110"/>
      <c r="I176" s="110"/>
      <c r="J176" s="110"/>
      <c r="K176" s="110"/>
      <c r="L176" s="110"/>
      <c r="M176" s="110"/>
      <c r="N176" s="110"/>
      <c r="O176" s="110"/>
      <c r="P176" s="110"/>
      <c r="Q176" s="110"/>
      <c r="R176" s="110"/>
      <c r="S176" s="110"/>
      <c r="T176" s="110"/>
      <c r="U176" s="110"/>
      <c r="V176" s="110"/>
      <c r="W176" s="110"/>
      <c r="X176" s="110"/>
      <c r="Y176" s="110"/>
      <c r="Z176" s="110">
        <v>1</v>
      </c>
      <c r="AA176" s="110">
        <v>1</v>
      </c>
      <c r="AB176" s="110"/>
      <c r="AC176" s="110"/>
      <c r="AD176" s="110">
        <v>1</v>
      </c>
      <c r="AE176" s="110"/>
      <c r="AF176" s="406"/>
    </row>
    <row r="177" spans="1:32" s="67" customFormat="1" ht="15">
      <c r="A177" s="110">
        <v>118</v>
      </c>
      <c r="B177" s="110" t="s">
        <v>716</v>
      </c>
      <c r="C177" s="112" t="s">
        <v>1036</v>
      </c>
      <c r="D177" s="112" t="s">
        <v>632</v>
      </c>
      <c r="E177" s="110">
        <v>1</v>
      </c>
      <c r="F177" s="110"/>
      <c r="G177" s="110"/>
      <c r="H177" s="110"/>
      <c r="I177" s="110"/>
      <c r="J177" s="110"/>
      <c r="K177" s="110"/>
      <c r="L177" s="110"/>
      <c r="M177" s="110"/>
      <c r="N177" s="110"/>
      <c r="O177" s="110"/>
      <c r="P177" s="110"/>
      <c r="Q177" s="110"/>
      <c r="R177" s="110"/>
      <c r="S177" s="110"/>
      <c r="T177" s="110"/>
      <c r="U177" s="110"/>
      <c r="V177" s="110"/>
      <c r="W177" s="110"/>
      <c r="X177" s="110"/>
      <c r="Y177" s="110"/>
      <c r="Z177" s="110">
        <v>1</v>
      </c>
      <c r="AA177" s="110">
        <v>1</v>
      </c>
      <c r="AB177" s="110"/>
      <c r="AC177" s="110"/>
      <c r="AD177" s="110">
        <v>1</v>
      </c>
      <c r="AE177" s="110"/>
      <c r="AF177" s="406"/>
    </row>
    <row r="178" spans="1:32" s="67" customFormat="1" ht="15">
      <c r="A178" s="110">
        <v>119</v>
      </c>
      <c r="B178" s="110" t="s">
        <v>717</v>
      </c>
      <c r="C178" s="112" t="s">
        <v>1036</v>
      </c>
      <c r="D178" s="112" t="s">
        <v>575</v>
      </c>
      <c r="E178" s="110">
        <v>1</v>
      </c>
      <c r="F178" s="110"/>
      <c r="G178" s="110"/>
      <c r="H178" s="110"/>
      <c r="I178" s="110"/>
      <c r="J178" s="110"/>
      <c r="K178" s="110"/>
      <c r="L178" s="110"/>
      <c r="M178" s="110"/>
      <c r="N178" s="110"/>
      <c r="O178" s="110"/>
      <c r="P178" s="110"/>
      <c r="Q178" s="110"/>
      <c r="R178" s="110"/>
      <c r="S178" s="110"/>
      <c r="T178" s="110"/>
      <c r="U178" s="110"/>
      <c r="V178" s="110"/>
      <c r="W178" s="110"/>
      <c r="X178" s="110"/>
      <c r="Y178" s="110"/>
      <c r="Z178" s="110">
        <v>1</v>
      </c>
      <c r="AA178" s="110">
        <v>1</v>
      </c>
      <c r="AB178" s="110"/>
      <c r="AC178" s="110"/>
      <c r="AD178" s="110">
        <v>1</v>
      </c>
      <c r="AE178" s="110"/>
      <c r="AF178" s="406"/>
    </row>
    <row r="179" spans="1:32" s="67" customFormat="1" ht="15">
      <c r="A179" s="110">
        <v>120</v>
      </c>
      <c r="B179" s="110" t="s">
        <v>718</v>
      </c>
      <c r="C179" s="112" t="s">
        <v>1037</v>
      </c>
      <c r="D179" s="112" t="s">
        <v>745</v>
      </c>
      <c r="E179" s="110">
        <v>1</v>
      </c>
      <c r="F179" s="110"/>
      <c r="G179" s="110"/>
      <c r="H179" s="110"/>
      <c r="I179" s="110"/>
      <c r="J179" s="110"/>
      <c r="K179" s="110"/>
      <c r="L179" s="110"/>
      <c r="M179" s="110"/>
      <c r="N179" s="110"/>
      <c r="O179" s="110"/>
      <c r="P179" s="110"/>
      <c r="Q179" s="110"/>
      <c r="R179" s="110"/>
      <c r="S179" s="110"/>
      <c r="T179" s="110"/>
      <c r="U179" s="110"/>
      <c r="V179" s="110"/>
      <c r="W179" s="110"/>
      <c r="X179" s="110"/>
      <c r="Y179" s="110"/>
      <c r="Z179" s="110">
        <v>1</v>
      </c>
      <c r="AA179" s="110">
        <v>1</v>
      </c>
      <c r="AB179" s="110"/>
      <c r="AC179" s="110"/>
      <c r="AD179" s="110">
        <v>1</v>
      </c>
      <c r="AE179" s="110"/>
      <c r="AF179" s="406"/>
    </row>
    <row r="180" spans="1:32" s="67" customFormat="1" ht="15">
      <c r="A180" s="110">
        <v>121</v>
      </c>
      <c r="B180" s="110" t="s">
        <v>719</v>
      </c>
      <c r="C180" s="112" t="s">
        <v>1037</v>
      </c>
      <c r="D180" s="112" t="s">
        <v>633</v>
      </c>
      <c r="E180" s="110">
        <v>1</v>
      </c>
      <c r="F180" s="110"/>
      <c r="G180" s="110"/>
      <c r="H180" s="110"/>
      <c r="I180" s="110"/>
      <c r="J180" s="110"/>
      <c r="K180" s="110"/>
      <c r="L180" s="110"/>
      <c r="M180" s="110"/>
      <c r="N180" s="110"/>
      <c r="O180" s="110"/>
      <c r="P180" s="110"/>
      <c r="Q180" s="110"/>
      <c r="R180" s="110"/>
      <c r="S180" s="110"/>
      <c r="T180" s="110"/>
      <c r="U180" s="110"/>
      <c r="V180" s="110"/>
      <c r="W180" s="110"/>
      <c r="X180" s="110"/>
      <c r="Y180" s="110"/>
      <c r="Z180" s="110">
        <v>1</v>
      </c>
      <c r="AA180" s="110">
        <v>1</v>
      </c>
      <c r="AB180" s="110"/>
      <c r="AC180" s="110"/>
      <c r="AD180" s="110">
        <v>1</v>
      </c>
      <c r="AE180" s="110"/>
      <c r="AF180" s="406"/>
    </row>
    <row r="181" spans="1:32" s="67" customFormat="1" ht="15">
      <c r="A181" s="110">
        <v>122</v>
      </c>
      <c r="B181" s="110" t="s">
        <v>720</v>
      </c>
      <c r="C181" s="112" t="s">
        <v>1038</v>
      </c>
      <c r="D181" s="112" t="s">
        <v>1073</v>
      </c>
      <c r="E181" s="110">
        <v>1</v>
      </c>
      <c r="F181" s="110"/>
      <c r="G181" s="110"/>
      <c r="H181" s="110"/>
      <c r="I181" s="110"/>
      <c r="J181" s="110"/>
      <c r="K181" s="110"/>
      <c r="L181" s="110"/>
      <c r="M181" s="110"/>
      <c r="N181" s="110"/>
      <c r="O181" s="110"/>
      <c r="P181" s="110"/>
      <c r="Q181" s="110"/>
      <c r="R181" s="110"/>
      <c r="S181" s="110"/>
      <c r="T181" s="110"/>
      <c r="U181" s="110"/>
      <c r="V181" s="110"/>
      <c r="W181" s="110"/>
      <c r="X181" s="110"/>
      <c r="Y181" s="110"/>
      <c r="Z181" s="110">
        <v>1</v>
      </c>
      <c r="AA181" s="110">
        <v>1</v>
      </c>
      <c r="AB181" s="110"/>
      <c r="AC181" s="110"/>
      <c r="AD181" s="110">
        <v>1</v>
      </c>
      <c r="AE181" s="110"/>
      <c r="AF181" s="406"/>
    </row>
    <row r="182" spans="1:32" s="67" customFormat="1" ht="15">
      <c r="A182" s="110">
        <v>123</v>
      </c>
      <c r="B182" s="110" t="s">
        <v>721</v>
      </c>
      <c r="C182" s="112" t="s">
        <v>1039</v>
      </c>
      <c r="D182" s="112" t="s">
        <v>1087</v>
      </c>
      <c r="E182" s="110">
        <v>1</v>
      </c>
      <c r="F182" s="110"/>
      <c r="G182" s="110"/>
      <c r="H182" s="110"/>
      <c r="I182" s="110"/>
      <c r="J182" s="110"/>
      <c r="K182" s="110"/>
      <c r="L182" s="110"/>
      <c r="M182" s="110"/>
      <c r="N182" s="110"/>
      <c r="O182" s="110"/>
      <c r="P182" s="110"/>
      <c r="Q182" s="110"/>
      <c r="R182" s="110"/>
      <c r="S182" s="110"/>
      <c r="T182" s="110"/>
      <c r="U182" s="110"/>
      <c r="V182" s="110"/>
      <c r="W182" s="110"/>
      <c r="X182" s="110"/>
      <c r="Y182" s="110"/>
      <c r="Z182" s="110">
        <v>1</v>
      </c>
      <c r="AA182" s="110">
        <v>1</v>
      </c>
      <c r="AB182" s="110"/>
      <c r="AC182" s="110"/>
      <c r="AD182" s="110">
        <v>1</v>
      </c>
      <c r="AE182" s="110"/>
      <c r="AF182" s="406"/>
    </row>
    <row r="183" spans="1:32" s="67" customFormat="1" ht="15">
      <c r="A183" s="110">
        <v>124</v>
      </c>
      <c r="B183" s="110" t="s">
        <v>722</v>
      </c>
      <c r="C183" s="112" t="s">
        <v>1040</v>
      </c>
      <c r="D183" s="112" t="s">
        <v>739</v>
      </c>
      <c r="E183" s="110">
        <v>1</v>
      </c>
      <c r="F183" s="110"/>
      <c r="G183" s="110"/>
      <c r="H183" s="110"/>
      <c r="I183" s="110"/>
      <c r="J183" s="110"/>
      <c r="K183" s="110"/>
      <c r="L183" s="110"/>
      <c r="M183" s="110"/>
      <c r="N183" s="110"/>
      <c r="O183" s="110"/>
      <c r="P183" s="110"/>
      <c r="Q183" s="110"/>
      <c r="R183" s="110"/>
      <c r="S183" s="110"/>
      <c r="T183" s="110"/>
      <c r="U183" s="110"/>
      <c r="V183" s="110"/>
      <c r="W183" s="110"/>
      <c r="X183" s="110"/>
      <c r="Y183" s="110"/>
      <c r="Z183" s="110">
        <v>1</v>
      </c>
      <c r="AA183" s="110">
        <v>1</v>
      </c>
      <c r="AB183" s="110"/>
      <c r="AC183" s="110"/>
      <c r="AD183" s="110">
        <v>1</v>
      </c>
      <c r="AE183" s="110"/>
      <c r="AF183" s="406"/>
    </row>
    <row r="184" spans="1:32" s="67" customFormat="1" ht="15">
      <c r="A184" s="110">
        <v>125</v>
      </c>
      <c r="B184" s="110" t="s">
        <v>723</v>
      </c>
      <c r="C184" s="112" t="s">
        <v>1040</v>
      </c>
      <c r="D184" s="112" t="s">
        <v>633</v>
      </c>
      <c r="E184" s="110">
        <v>1</v>
      </c>
      <c r="F184" s="110"/>
      <c r="G184" s="110"/>
      <c r="H184" s="110"/>
      <c r="I184" s="110"/>
      <c r="J184" s="110"/>
      <c r="K184" s="110"/>
      <c r="L184" s="110"/>
      <c r="M184" s="110"/>
      <c r="N184" s="110"/>
      <c r="O184" s="110"/>
      <c r="P184" s="110"/>
      <c r="Q184" s="110"/>
      <c r="R184" s="110"/>
      <c r="S184" s="110"/>
      <c r="T184" s="110"/>
      <c r="U184" s="110"/>
      <c r="V184" s="110"/>
      <c r="W184" s="110"/>
      <c r="X184" s="110"/>
      <c r="Y184" s="110"/>
      <c r="Z184" s="110">
        <v>1</v>
      </c>
      <c r="AA184" s="110">
        <v>1</v>
      </c>
      <c r="AB184" s="110"/>
      <c r="AC184" s="110"/>
      <c r="AD184" s="110">
        <v>1</v>
      </c>
      <c r="AE184" s="110"/>
      <c r="AF184" s="406"/>
    </row>
    <row r="185" spans="1:32" s="67" customFormat="1" ht="15">
      <c r="A185" s="110">
        <v>126</v>
      </c>
      <c r="B185" s="110" t="s">
        <v>724</v>
      </c>
      <c r="C185" s="112" t="s">
        <v>1041</v>
      </c>
      <c r="D185" s="112" t="s">
        <v>754</v>
      </c>
      <c r="E185" s="110">
        <v>1</v>
      </c>
      <c r="F185" s="110"/>
      <c r="G185" s="110"/>
      <c r="H185" s="110"/>
      <c r="I185" s="110"/>
      <c r="J185" s="110"/>
      <c r="K185" s="110"/>
      <c r="L185" s="110"/>
      <c r="M185" s="110"/>
      <c r="N185" s="110"/>
      <c r="O185" s="110"/>
      <c r="P185" s="110"/>
      <c r="Q185" s="110"/>
      <c r="R185" s="110"/>
      <c r="S185" s="110"/>
      <c r="T185" s="110"/>
      <c r="U185" s="110"/>
      <c r="V185" s="110"/>
      <c r="W185" s="110"/>
      <c r="X185" s="110"/>
      <c r="Y185" s="110"/>
      <c r="Z185" s="110">
        <v>1</v>
      </c>
      <c r="AA185" s="110">
        <v>1</v>
      </c>
      <c r="AB185" s="110"/>
      <c r="AC185" s="110"/>
      <c r="AD185" s="110">
        <v>1</v>
      </c>
      <c r="AE185" s="110"/>
      <c r="AF185" s="406"/>
    </row>
    <row r="186" spans="1:32" s="67" customFormat="1" ht="15">
      <c r="A186" s="110">
        <v>127</v>
      </c>
      <c r="B186" s="110" t="s">
        <v>725</v>
      </c>
      <c r="C186" s="112" t="s">
        <v>1042</v>
      </c>
      <c r="D186" s="112" t="s">
        <v>573</v>
      </c>
      <c r="E186" s="110">
        <v>1</v>
      </c>
      <c r="F186" s="110"/>
      <c r="G186" s="110"/>
      <c r="H186" s="110"/>
      <c r="I186" s="110"/>
      <c r="J186" s="110"/>
      <c r="K186" s="110"/>
      <c r="L186" s="110"/>
      <c r="M186" s="110"/>
      <c r="N186" s="110"/>
      <c r="O186" s="110"/>
      <c r="P186" s="110"/>
      <c r="Q186" s="110"/>
      <c r="R186" s="110"/>
      <c r="S186" s="110"/>
      <c r="T186" s="110"/>
      <c r="U186" s="110"/>
      <c r="V186" s="110"/>
      <c r="W186" s="110"/>
      <c r="X186" s="110"/>
      <c r="Y186" s="110"/>
      <c r="Z186" s="110">
        <v>1</v>
      </c>
      <c r="AA186" s="110">
        <v>1</v>
      </c>
      <c r="AB186" s="110"/>
      <c r="AC186" s="110"/>
      <c r="AD186" s="110">
        <v>1</v>
      </c>
      <c r="AE186" s="110"/>
      <c r="AF186" s="406"/>
    </row>
    <row r="187" spans="1:32" s="67" customFormat="1" ht="15">
      <c r="A187" s="110">
        <v>128</v>
      </c>
      <c r="B187" s="110" t="s">
        <v>726</v>
      </c>
      <c r="C187" s="112" t="s">
        <v>1042</v>
      </c>
      <c r="D187" s="112" t="s">
        <v>1091</v>
      </c>
      <c r="E187" s="110">
        <v>1</v>
      </c>
      <c r="F187" s="110"/>
      <c r="G187" s="110"/>
      <c r="H187" s="110"/>
      <c r="I187" s="110"/>
      <c r="J187" s="110"/>
      <c r="K187" s="110"/>
      <c r="L187" s="110"/>
      <c r="M187" s="110"/>
      <c r="N187" s="110"/>
      <c r="O187" s="110"/>
      <c r="P187" s="110"/>
      <c r="Q187" s="110"/>
      <c r="R187" s="110"/>
      <c r="S187" s="110"/>
      <c r="T187" s="110"/>
      <c r="U187" s="110"/>
      <c r="V187" s="110"/>
      <c r="W187" s="110"/>
      <c r="X187" s="110"/>
      <c r="Y187" s="110"/>
      <c r="Z187" s="110">
        <v>1</v>
      </c>
      <c r="AA187" s="110">
        <v>1</v>
      </c>
      <c r="AB187" s="110"/>
      <c r="AC187" s="110"/>
      <c r="AD187" s="110">
        <v>1</v>
      </c>
      <c r="AE187" s="110"/>
      <c r="AF187" s="406"/>
    </row>
    <row r="188" spans="1:32" s="67" customFormat="1" ht="15">
      <c r="A188" s="110">
        <v>129</v>
      </c>
      <c r="B188" s="110" t="s">
        <v>727</v>
      </c>
      <c r="C188" s="112" t="s">
        <v>1043</v>
      </c>
      <c r="D188" s="112" t="s">
        <v>556</v>
      </c>
      <c r="E188" s="110">
        <v>1</v>
      </c>
      <c r="F188" s="110"/>
      <c r="G188" s="110"/>
      <c r="H188" s="110"/>
      <c r="I188" s="110"/>
      <c r="J188" s="110"/>
      <c r="K188" s="110"/>
      <c r="L188" s="110"/>
      <c r="M188" s="110"/>
      <c r="N188" s="110"/>
      <c r="O188" s="110"/>
      <c r="P188" s="110"/>
      <c r="Q188" s="110"/>
      <c r="R188" s="110"/>
      <c r="S188" s="110"/>
      <c r="T188" s="110"/>
      <c r="U188" s="110"/>
      <c r="V188" s="110"/>
      <c r="W188" s="110"/>
      <c r="X188" s="110"/>
      <c r="Y188" s="110"/>
      <c r="Z188" s="110">
        <v>1</v>
      </c>
      <c r="AA188" s="110">
        <v>1</v>
      </c>
      <c r="AB188" s="110"/>
      <c r="AC188" s="110"/>
      <c r="AD188" s="110">
        <v>1</v>
      </c>
      <c r="AE188" s="110"/>
      <c r="AF188" s="406"/>
    </row>
    <row r="189" spans="1:32" s="67" customFormat="1" ht="15">
      <c r="A189" s="110">
        <v>130</v>
      </c>
      <c r="B189" s="110" t="s">
        <v>728</v>
      </c>
      <c r="C189" s="112" t="s">
        <v>1042</v>
      </c>
      <c r="D189" s="112" t="s">
        <v>567</v>
      </c>
      <c r="E189" s="110">
        <v>1</v>
      </c>
      <c r="F189" s="110"/>
      <c r="G189" s="110"/>
      <c r="H189" s="110"/>
      <c r="I189" s="110"/>
      <c r="J189" s="110"/>
      <c r="K189" s="110"/>
      <c r="L189" s="110"/>
      <c r="M189" s="110"/>
      <c r="N189" s="110"/>
      <c r="O189" s="110"/>
      <c r="P189" s="110"/>
      <c r="Q189" s="110"/>
      <c r="R189" s="110"/>
      <c r="S189" s="110"/>
      <c r="T189" s="110"/>
      <c r="U189" s="110"/>
      <c r="V189" s="110"/>
      <c r="W189" s="110"/>
      <c r="X189" s="110"/>
      <c r="Y189" s="110"/>
      <c r="Z189" s="110">
        <v>1</v>
      </c>
      <c r="AA189" s="110">
        <v>1</v>
      </c>
      <c r="AB189" s="110"/>
      <c r="AC189" s="110"/>
      <c r="AD189" s="110">
        <v>1</v>
      </c>
      <c r="AE189" s="110"/>
      <c r="AF189" s="406"/>
    </row>
    <row r="190" spans="1:32" s="67" customFormat="1" ht="15">
      <c r="A190" s="110">
        <v>131</v>
      </c>
      <c r="B190" s="110" t="s">
        <v>729</v>
      </c>
      <c r="C190" s="112" t="s">
        <v>1043</v>
      </c>
      <c r="D190" s="112" t="s">
        <v>636</v>
      </c>
      <c r="E190" s="110">
        <v>1</v>
      </c>
      <c r="F190" s="110"/>
      <c r="G190" s="110"/>
      <c r="H190" s="110"/>
      <c r="I190" s="110"/>
      <c r="J190" s="110"/>
      <c r="K190" s="110"/>
      <c r="L190" s="110"/>
      <c r="M190" s="110"/>
      <c r="N190" s="110"/>
      <c r="O190" s="110"/>
      <c r="P190" s="110"/>
      <c r="Q190" s="110"/>
      <c r="R190" s="110"/>
      <c r="S190" s="110"/>
      <c r="T190" s="110"/>
      <c r="U190" s="110"/>
      <c r="V190" s="110"/>
      <c r="W190" s="110"/>
      <c r="X190" s="110"/>
      <c r="Y190" s="110"/>
      <c r="Z190" s="110">
        <v>1</v>
      </c>
      <c r="AA190" s="110">
        <v>1</v>
      </c>
      <c r="AB190" s="110"/>
      <c r="AC190" s="110"/>
      <c r="AD190" s="110">
        <v>1</v>
      </c>
      <c r="AE190" s="110"/>
      <c r="AF190" s="406"/>
    </row>
    <row r="191" spans="1:32" s="67" customFormat="1" ht="15">
      <c r="A191" s="110">
        <v>132</v>
      </c>
      <c r="B191" s="110" t="s">
        <v>730</v>
      </c>
      <c r="C191" s="112" t="s">
        <v>1042</v>
      </c>
      <c r="D191" s="112" t="s">
        <v>1081</v>
      </c>
      <c r="E191" s="110">
        <v>1</v>
      </c>
      <c r="F191" s="110"/>
      <c r="G191" s="110"/>
      <c r="H191" s="110"/>
      <c r="I191" s="110"/>
      <c r="J191" s="110"/>
      <c r="K191" s="110"/>
      <c r="L191" s="110"/>
      <c r="M191" s="110"/>
      <c r="N191" s="110"/>
      <c r="O191" s="110"/>
      <c r="P191" s="110"/>
      <c r="Q191" s="110"/>
      <c r="R191" s="110"/>
      <c r="S191" s="110"/>
      <c r="T191" s="110"/>
      <c r="U191" s="110"/>
      <c r="V191" s="110"/>
      <c r="W191" s="110"/>
      <c r="X191" s="110"/>
      <c r="Y191" s="110"/>
      <c r="Z191" s="110">
        <v>1</v>
      </c>
      <c r="AA191" s="110">
        <v>1</v>
      </c>
      <c r="AB191" s="110"/>
      <c r="AC191" s="110"/>
      <c r="AD191" s="110">
        <v>1</v>
      </c>
      <c r="AE191" s="110"/>
      <c r="AF191" s="406"/>
    </row>
    <row r="192" spans="1:32" s="67" customFormat="1" ht="15">
      <c r="A192" s="110">
        <v>133</v>
      </c>
      <c r="B192" s="110" t="s">
        <v>731</v>
      </c>
      <c r="C192" s="112" t="s">
        <v>1043</v>
      </c>
      <c r="D192" s="112" t="s">
        <v>587</v>
      </c>
      <c r="E192" s="110">
        <v>1</v>
      </c>
      <c r="F192" s="110"/>
      <c r="G192" s="110"/>
      <c r="H192" s="110"/>
      <c r="I192" s="110"/>
      <c r="J192" s="110"/>
      <c r="K192" s="110"/>
      <c r="L192" s="110"/>
      <c r="M192" s="110"/>
      <c r="N192" s="110"/>
      <c r="O192" s="110"/>
      <c r="P192" s="110"/>
      <c r="Q192" s="110"/>
      <c r="R192" s="110"/>
      <c r="S192" s="110"/>
      <c r="T192" s="110"/>
      <c r="U192" s="110"/>
      <c r="V192" s="110"/>
      <c r="W192" s="110"/>
      <c r="X192" s="110"/>
      <c r="Y192" s="110"/>
      <c r="Z192" s="110">
        <v>1</v>
      </c>
      <c r="AA192" s="110">
        <v>1</v>
      </c>
      <c r="AB192" s="110"/>
      <c r="AC192" s="110"/>
      <c r="AD192" s="110">
        <v>1</v>
      </c>
      <c r="AE192" s="110"/>
      <c r="AF192" s="406"/>
    </row>
    <row r="193" spans="1:32" s="67" customFormat="1" ht="15">
      <c r="A193" s="110">
        <v>134</v>
      </c>
      <c r="B193" s="110" t="s">
        <v>732</v>
      </c>
      <c r="C193" s="112" t="s">
        <v>1044</v>
      </c>
      <c r="D193" s="112" t="s">
        <v>752</v>
      </c>
      <c r="E193" s="110">
        <v>1</v>
      </c>
      <c r="F193" s="110"/>
      <c r="G193" s="110"/>
      <c r="H193" s="110"/>
      <c r="I193" s="110"/>
      <c r="J193" s="110"/>
      <c r="K193" s="110"/>
      <c r="L193" s="110"/>
      <c r="M193" s="110"/>
      <c r="N193" s="110"/>
      <c r="O193" s="110"/>
      <c r="P193" s="110"/>
      <c r="Q193" s="110"/>
      <c r="R193" s="110"/>
      <c r="S193" s="110"/>
      <c r="T193" s="110"/>
      <c r="U193" s="110"/>
      <c r="V193" s="110"/>
      <c r="W193" s="110"/>
      <c r="X193" s="110"/>
      <c r="Y193" s="110"/>
      <c r="Z193" s="110">
        <v>1</v>
      </c>
      <c r="AA193" s="110">
        <v>1</v>
      </c>
      <c r="AB193" s="110"/>
      <c r="AC193" s="110"/>
      <c r="AD193" s="110">
        <v>1</v>
      </c>
      <c r="AE193" s="110"/>
      <c r="AF193" s="406"/>
    </row>
    <row r="194" spans="1:32" s="67" customFormat="1" ht="15">
      <c r="A194" s="110">
        <v>135</v>
      </c>
      <c r="B194" s="110" t="s">
        <v>733</v>
      </c>
      <c r="C194" s="112" t="s">
        <v>1044</v>
      </c>
      <c r="D194" s="112" t="s">
        <v>748</v>
      </c>
      <c r="E194" s="110">
        <v>1</v>
      </c>
      <c r="F194" s="110"/>
      <c r="G194" s="110"/>
      <c r="H194" s="110"/>
      <c r="I194" s="110"/>
      <c r="J194" s="110"/>
      <c r="K194" s="110"/>
      <c r="L194" s="110"/>
      <c r="M194" s="110"/>
      <c r="N194" s="110"/>
      <c r="O194" s="110"/>
      <c r="P194" s="110"/>
      <c r="Q194" s="110"/>
      <c r="R194" s="110"/>
      <c r="S194" s="110"/>
      <c r="T194" s="110"/>
      <c r="U194" s="110"/>
      <c r="V194" s="110"/>
      <c r="W194" s="110"/>
      <c r="X194" s="110"/>
      <c r="Y194" s="110"/>
      <c r="Z194" s="110">
        <v>1</v>
      </c>
      <c r="AA194" s="110">
        <v>1</v>
      </c>
      <c r="AB194" s="110"/>
      <c r="AC194" s="110"/>
      <c r="AD194" s="110">
        <v>1</v>
      </c>
      <c r="AE194" s="110"/>
      <c r="AF194" s="406"/>
    </row>
    <row r="195" spans="1:32" s="67" customFormat="1" ht="15">
      <c r="A195" s="110">
        <v>136</v>
      </c>
      <c r="B195" s="110" t="s">
        <v>734</v>
      </c>
      <c r="C195" s="112" t="s">
        <v>1045</v>
      </c>
      <c r="D195" s="112" t="s">
        <v>770</v>
      </c>
      <c r="E195" s="110">
        <v>1</v>
      </c>
      <c r="F195" s="110"/>
      <c r="G195" s="110"/>
      <c r="H195" s="110"/>
      <c r="I195" s="110"/>
      <c r="J195" s="110"/>
      <c r="K195" s="110"/>
      <c r="L195" s="110"/>
      <c r="M195" s="110"/>
      <c r="N195" s="110"/>
      <c r="O195" s="110"/>
      <c r="P195" s="110"/>
      <c r="Q195" s="110"/>
      <c r="R195" s="110"/>
      <c r="S195" s="110"/>
      <c r="T195" s="110"/>
      <c r="U195" s="110"/>
      <c r="V195" s="110"/>
      <c r="W195" s="110"/>
      <c r="X195" s="110"/>
      <c r="Y195" s="110"/>
      <c r="Z195" s="110">
        <v>1</v>
      </c>
      <c r="AA195" s="110">
        <v>1</v>
      </c>
      <c r="AB195" s="110"/>
      <c r="AC195" s="110"/>
      <c r="AD195" s="110">
        <v>1</v>
      </c>
      <c r="AE195" s="110"/>
      <c r="AF195" s="406"/>
    </row>
    <row r="196" spans="1:32" s="67" customFormat="1" ht="15">
      <c r="A196" s="110">
        <v>137</v>
      </c>
      <c r="B196" s="110" t="s">
        <v>735</v>
      </c>
      <c r="C196" s="112" t="s">
        <v>1045</v>
      </c>
      <c r="D196" s="112" t="s">
        <v>1085</v>
      </c>
      <c r="E196" s="110">
        <v>1</v>
      </c>
      <c r="F196" s="110"/>
      <c r="G196" s="110"/>
      <c r="H196" s="110"/>
      <c r="I196" s="110"/>
      <c r="J196" s="110"/>
      <c r="K196" s="110"/>
      <c r="L196" s="110"/>
      <c r="M196" s="110"/>
      <c r="N196" s="110"/>
      <c r="O196" s="110"/>
      <c r="P196" s="110"/>
      <c r="Q196" s="110"/>
      <c r="R196" s="110"/>
      <c r="S196" s="110"/>
      <c r="T196" s="110"/>
      <c r="U196" s="110"/>
      <c r="V196" s="110"/>
      <c r="W196" s="110"/>
      <c r="X196" s="110"/>
      <c r="Y196" s="110"/>
      <c r="Z196" s="110">
        <v>1</v>
      </c>
      <c r="AA196" s="110">
        <v>1</v>
      </c>
      <c r="AB196" s="110"/>
      <c r="AC196" s="110"/>
      <c r="AD196" s="110">
        <v>1</v>
      </c>
      <c r="AE196" s="110"/>
      <c r="AF196" s="406"/>
    </row>
    <row r="197" spans="1:32" s="67" customFormat="1" ht="15">
      <c r="A197" s="110">
        <v>138</v>
      </c>
      <c r="B197" s="110" t="s">
        <v>736</v>
      </c>
      <c r="C197" s="112" t="s">
        <v>1046</v>
      </c>
      <c r="D197" s="112" t="s">
        <v>1076</v>
      </c>
      <c r="E197" s="110">
        <v>1</v>
      </c>
      <c r="F197" s="110"/>
      <c r="G197" s="110"/>
      <c r="H197" s="110"/>
      <c r="I197" s="110"/>
      <c r="J197" s="110"/>
      <c r="K197" s="110"/>
      <c r="L197" s="110"/>
      <c r="M197" s="110"/>
      <c r="N197" s="110"/>
      <c r="O197" s="110"/>
      <c r="P197" s="110"/>
      <c r="Q197" s="110"/>
      <c r="R197" s="110"/>
      <c r="S197" s="110"/>
      <c r="T197" s="110"/>
      <c r="U197" s="110"/>
      <c r="V197" s="110"/>
      <c r="W197" s="110"/>
      <c r="X197" s="110"/>
      <c r="Y197" s="110"/>
      <c r="Z197" s="110">
        <v>1</v>
      </c>
      <c r="AA197" s="110">
        <v>1</v>
      </c>
      <c r="AB197" s="110"/>
      <c r="AC197" s="110"/>
      <c r="AD197" s="110">
        <v>1</v>
      </c>
      <c r="AE197" s="110"/>
      <c r="AF197" s="406"/>
    </row>
    <row r="198" spans="1:32" s="67" customFormat="1" ht="15">
      <c r="A198" s="110">
        <v>139</v>
      </c>
      <c r="B198" s="110" t="s">
        <v>737</v>
      </c>
      <c r="C198" s="112" t="s">
        <v>1046</v>
      </c>
      <c r="D198" s="112" t="s">
        <v>568</v>
      </c>
      <c r="E198" s="110">
        <v>1</v>
      </c>
      <c r="F198" s="110"/>
      <c r="G198" s="110"/>
      <c r="H198" s="110"/>
      <c r="I198" s="110"/>
      <c r="J198" s="110"/>
      <c r="K198" s="110"/>
      <c r="L198" s="110"/>
      <c r="M198" s="110"/>
      <c r="N198" s="110"/>
      <c r="O198" s="110"/>
      <c r="P198" s="110"/>
      <c r="Q198" s="110"/>
      <c r="R198" s="110"/>
      <c r="S198" s="110"/>
      <c r="T198" s="110"/>
      <c r="U198" s="110"/>
      <c r="V198" s="110"/>
      <c r="W198" s="110"/>
      <c r="X198" s="110"/>
      <c r="Y198" s="110"/>
      <c r="Z198" s="110">
        <v>1</v>
      </c>
      <c r="AA198" s="110">
        <v>1</v>
      </c>
      <c r="AB198" s="110"/>
      <c r="AC198" s="110"/>
      <c r="AD198" s="110">
        <v>1</v>
      </c>
      <c r="AE198" s="110"/>
      <c r="AF198" s="406"/>
    </row>
    <row r="199" spans="1:32" s="67" customFormat="1" ht="15">
      <c r="A199" s="110">
        <v>140</v>
      </c>
      <c r="B199" s="114" t="s">
        <v>772</v>
      </c>
      <c r="C199" s="112" t="s">
        <v>1047</v>
      </c>
      <c r="D199" s="112" t="s">
        <v>582</v>
      </c>
      <c r="E199" s="110">
        <v>1</v>
      </c>
      <c r="F199" s="110"/>
      <c r="G199" s="110"/>
      <c r="H199" s="110"/>
      <c r="I199" s="110"/>
      <c r="J199" s="110"/>
      <c r="K199" s="110"/>
      <c r="L199" s="110"/>
      <c r="M199" s="110"/>
      <c r="N199" s="110"/>
      <c r="O199" s="110"/>
      <c r="P199" s="110"/>
      <c r="Q199" s="110"/>
      <c r="R199" s="110"/>
      <c r="S199" s="110"/>
      <c r="T199" s="110"/>
      <c r="U199" s="110"/>
      <c r="V199" s="110"/>
      <c r="W199" s="110"/>
      <c r="X199" s="110"/>
      <c r="Y199" s="110"/>
      <c r="Z199" s="110">
        <v>1</v>
      </c>
      <c r="AA199" s="110">
        <v>1</v>
      </c>
      <c r="AB199" s="110"/>
      <c r="AC199" s="110"/>
      <c r="AD199" s="110">
        <v>1</v>
      </c>
      <c r="AE199" s="110"/>
      <c r="AF199" s="406"/>
    </row>
    <row r="200" spans="1:32" s="67" customFormat="1" ht="15">
      <c r="A200" s="110">
        <v>141</v>
      </c>
      <c r="B200" s="114" t="s">
        <v>773</v>
      </c>
      <c r="C200" s="112" t="s">
        <v>1047</v>
      </c>
      <c r="D200" s="112" t="s">
        <v>1086</v>
      </c>
      <c r="E200" s="110">
        <v>1</v>
      </c>
      <c r="F200" s="110"/>
      <c r="G200" s="110"/>
      <c r="H200" s="110"/>
      <c r="I200" s="110"/>
      <c r="J200" s="110"/>
      <c r="K200" s="110"/>
      <c r="L200" s="110"/>
      <c r="M200" s="110"/>
      <c r="N200" s="110"/>
      <c r="O200" s="110"/>
      <c r="P200" s="110"/>
      <c r="Q200" s="110"/>
      <c r="R200" s="110"/>
      <c r="S200" s="110"/>
      <c r="T200" s="110"/>
      <c r="U200" s="110"/>
      <c r="V200" s="110"/>
      <c r="W200" s="110"/>
      <c r="X200" s="110"/>
      <c r="Y200" s="110"/>
      <c r="Z200" s="110">
        <v>1</v>
      </c>
      <c r="AA200" s="110">
        <v>1</v>
      </c>
      <c r="AB200" s="110"/>
      <c r="AC200" s="110"/>
      <c r="AD200" s="110">
        <v>1</v>
      </c>
      <c r="AE200" s="110"/>
      <c r="AF200" s="406"/>
    </row>
    <row r="201" spans="1:32" s="67" customFormat="1" ht="15">
      <c r="A201" s="110">
        <v>142</v>
      </c>
      <c r="B201" s="114" t="s">
        <v>774</v>
      </c>
      <c r="C201" s="112" t="s">
        <v>1048</v>
      </c>
      <c r="D201" s="112" t="s">
        <v>632</v>
      </c>
      <c r="E201" s="110">
        <v>1</v>
      </c>
      <c r="F201" s="110"/>
      <c r="G201" s="110"/>
      <c r="H201" s="110"/>
      <c r="I201" s="110"/>
      <c r="J201" s="110"/>
      <c r="K201" s="110"/>
      <c r="L201" s="110"/>
      <c r="M201" s="110"/>
      <c r="N201" s="110"/>
      <c r="O201" s="110"/>
      <c r="P201" s="110"/>
      <c r="Q201" s="110"/>
      <c r="R201" s="110"/>
      <c r="S201" s="110"/>
      <c r="T201" s="110"/>
      <c r="U201" s="110"/>
      <c r="V201" s="110"/>
      <c r="W201" s="110"/>
      <c r="X201" s="110"/>
      <c r="Y201" s="110"/>
      <c r="Z201" s="110">
        <v>1</v>
      </c>
      <c r="AA201" s="110">
        <v>1</v>
      </c>
      <c r="AB201" s="110"/>
      <c r="AC201" s="110"/>
      <c r="AD201" s="110">
        <v>1</v>
      </c>
      <c r="AE201" s="110"/>
      <c r="AF201" s="406"/>
    </row>
    <row r="202" spans="1:32" s="67" customFormat="1" ht="15">
      <c r="A202" s="110">
        <v>143</v>
      </c>
      <c r="B202" s="114" t="s">
        <v>775</v>
      </c>
      <c r="C202" s="112" t="s">
        <v>1049</v>
      </c>
      <c r="D202" s="112" t="s">
        <v>582</v>
      </c>
      <c r="E202" s="110">
        <v>1</v>
      </c>
      <c r="F202" s="110"/>
      <c r="G202" s="110"/>
      <c r="H202" s="110"/>
      <c r="I202" s="110"/>
      <c r="J202" s="110"/>
      <c r="K202" s="110"/>
      <c r="L202" s="110"/>
      <c r="M202" s="110"/>
      <c r="N202" s="110"/>
      <c r="O202" s="110"/>
      <c r="P202" s="110"/>
      <c r="Q202" s="110"/>
      <c r="R202" s="110"/>
      <c r="S202" s="110"/>
      <c r="T202" s="110"/>
      <c r="U202" s="110"/>
      <c r="V202" s="110"/>
      <c r="W202" s="110"/>
      <c r="X202" s="110"/>
      <c r="Y202" s="110"/>
      <c r="Z202" s="110">
        <v>1</v>
      </c>
      <c r="AA202" s="110">
        <v>1</v>
      </c>
      <c r="AB202" s="110"/>
      <c r="AC202" s="110"/>
      <c r="AD202" s="110">
        <v>1</v>
      </c>
      <c r="AE202" s="110"/>
      <c r="AF202" s="406"/>
    </row>
    <row r="203" spans="1:32" s="67" customFormat="1" ht="15">
      <c r="A203" s="110">
        <v>144</v>
      </c>
      <c r="B203" s="114" t="s">
        <v>776</v>
      </c>
      <c r="C203" s="112" t="s">
        <v>1050</v>
      </c>
      <c r="D203" s="112" t="s">
        <v>738</v>
      </c>
      <c r="E203" s="110">
        <v>1</v>
      </c>
      <c r="F203" s="110"/>
      <c r="G203" s="110"/>
      <c r="H203" s="110"/>
      <c r="I203" s="110"/>
      <c r="J203" s="110"/>
      <c r="K203" s="110"/>
      <c r="L203" s="110"/>
      <c r="M203" s="110"/>
      <c r="N203" s="110"/>
      <c r="O203" s="110"/>
      <c r="P203" s="110"/>
      <c r="Q203" s="110"/>
      <c r="R203" s="110"/>
      <c r="S203" s="110"/>
      <c r="T203" s="110"/>
      <c r="U203" s="110"/>
      <c r="V203" s="110"/>
      <c r="W203" s="110"/>
      <c r="X203" s="110"/>
      <c r="Y203" s="110"/>
      <c r="Z203" s="110">
        <v>1</v>
      </c>
      <c r="AA203" s="110">
        <v>1</v>
      </c>
      <c r="AB203" s="110"/>
      <c r="AC203" s="110"/>
      <c r="AD203" s="110">
        <v>1</v>
      </c>
      <c r="AE203" s="110"/>
      <c r="AF203" s="406"/>
    </row>
    <row r="204" spans="1:32" s="67" customFormat="1" ht="15">
      <c r="A204" s="110">
        <v>145</v>
      </c>
      <c r="B204" s="114" t="s">
        <v>777</v>
      </c>
      <c r="C204" s="112" t="s">
        <v>1051</v>
      </c>
      <c r="D204" s="112" t="s">
        <v>748</v>
      </c>
      <c r="E204" s="110">
        <v>1</v>
      </c>
      <c r="F204" s="110"/>
      <c r="G204" s="110"/>
      <c r="H204" s="110"/>
      <c r="I204" s="110"/>
      <c r="J204" s="110"/>
      <c r="K204" s="110"/>
      <c r="L204" s="110"/>
      <c r="M204" s="110"/>
      <c r="N204" s="110"/>
      <c r="O204" s="110"/>
      <c r="P204" s="110"/>
      <c r="Q204" s="110"/>
      <c r="R204" s="110"/>
      <c r="S204" s="110"/>
      <c r="T204" s="110"/>
      <c r="U204" s="110"/>
      <c r="V204" s="110"/>
      <c r="W204" s="110"/>
      <c r="X204" s="110"/>
      <c r="Y204" s="110"/>
      <c r="Z204" s="110">
        <v>1</v>
      </c>
      <c r="AA204" s="110">
        <v>1</v>
      </c>
      <c r="AB204" s="110"/>
      <c r="AC204" s="110"/>
      <c r="AD204" s="110">
        <v>1</v>
      </c>
      <c r="AE204" s="110"/>
      <c r="AF204" s="406"/>
    </row>
    <row r="205" spans="1:32" s="67" customFormat="1" ht="15">
      <c r="A205" s="110">
        <v>146</v>
      </c>
      <c r="B205" s="114" t="s">
        <v>778</v>
      </c>
      <c r="C205" s="112" t="s">
        <v>1051</v>
      </c>
      <c r="D205" s="112" t="s">
        <v>569</v>
      </c>
      <c r="E205" s="110">
        <v>1</v>
      </c>
      <c r="F205" s="110"/>
      <c r="G205" s="110"/>
      <c r="H205" s="110"/>
      <c r="I205" s="110"/>
      <c r="J205" s="110"/>
      <c r="K205" s="110"/>
      <c r="L205" s="110"/>
      <c r="M205" s="110"/>
      <c r="N205" s="110"/>
      <c r="O205" s="110"/>
      <c r="P205" s="110"/>
      <c r="Q205" s="110"/>
      <c r="R205" s="110"/>
      <c r="S205" s="110"/>
      <c r="T205" s="110"/>
      <c r="U205" s="110"/>
      <c r="V205" s="110"/>
      <c r="W205" s="110"/>
      <c r="X205" s="110"/>
      <c r="Y205" s="110"/>
      <c r="Z205" s="110">
        <v>1</v>
      </c>
      <c r="AA205" s="110">
        <v>1</v>
      </c>
      <c r="AB205" s="110"/>
      <c r="AC205" s="110"/>
      <c r="AD205" s="110">
        <v>1</v>
      </c>
      <c r="AE205" s="110"/>
      <c r="AF205" s="406"/>
    </row>
    <row r="206" spans="1:32" s="67" customFormat="1" ht="15">
      <c r="A206" s="110">
        <v>147</v>
      </c>
      <c r="B206" s="114" t="s">
        <v>779</v>
      </c>
      <c r="C206" s="112" t="s">
        <v>1052</v>
      </c>
      <c r="D206" s="112" t="s">
        <v>632</v>
      </c>
      <c r="E206" s="110">
        <v>1</v>
      </c>
      <c r="F206" s="110"/>
      <c r="G206" s="110"/>
      <c r="H206" s="110"/>
      <c r="I206" s="110"/>
      <c r="J206" s="110"/>
      <c r="K206" s="110"/>
      <c r="L206" s="110"/>
      <c r="M206" s="110"/>
      <c r="N206" s="110"/>
      <c r="O206" s="110"/>
      <c r="P206" s="110"/>
      <c r="Q206" s="110"/>
      <c r="R206" s="110"/>
      <c r="S206" s="110"/>
      <c r="T206" s="110"/>
      <c r="U206" s="110"/>
      <c r="V206" s="110"/>
      <c r="W206" s="110"/>
      <c r="X206" s="110"/>
      <c r="Y206" s="110"/>
      <c r="Z206" s="110">
        <v>1</v>
      </c>
      <c r="AA206" s="110">
        <v>1</v>
      </c>
      <c r="AB206" s="110"/>
      <c r="AC206" s="110"/>
      <c r="AD206" s="110">
        <v>1</v>
      </c>
      <c r="AE206" s="110"/>
      <c r="AF206" s="406"/>
    </row>
    <row r="207" spans="1:32" s="67" customFormat="1" ht="15">
      <c r="A207" s="110">
        <v>148</v>
      </c>
      <c r="B207" s="114" t="s">
        <v>780</v>
      </c>
      <c r="C207" s="112" t="s">
        <v>1053</v>
      </c>
      <c r="D207" s="112" t="s">
        <v>556</v>
      </c>
      <c r="E207" s="110">
        <v>1</v>
      </c>
      <c r="F207" s="110"/>
      <c r="G207" s="110"/>
      <c r="H207" s="110"/>
      <c r="I207" s="110"/>
      <c r="J207" s="110"/>
      <c r="K207" s="110"/>
      <c r="L207" s="110"/>
      <c r="M207" s="110"/>
      <c r="N207" s="110"/>
      <c r="O207" s="110"/>
      <c r="P207" s="110"/>
      <c r="Q207" s="110"/>
      <c r="R207" s="110"/>
      <c r="S207" s="110"/>
      <c r="T207" s="110"/>
      <c r="U207" s="110"/>
      <c r="V207" s="110"/>
      <c r="W207" s="110"/>
      <c r="X207" s="110"/>
      <c r="Y207" s="110"/>
      <c r="Z207" s="110">
        <v>1</v>
      </c>
      <c r="AA207" s="110">
        <v>1</v>
      </c>
      <c r="AB207" s="110"/>
      <c r="AC207" s="110"/>
      <c r="AD207" s="110">
        <v>1</v>
      </c>
      <c r="AE207" s="110"/>
      <c r="AF207" s="406"/>
    </row>
    <row r="208" spans="1:32" s="67" customFormat="1" ht="15">
      <c r="A208" s="110">
        <v>149</v>
      </c>
      <c r="B208" s="114" t="s">
        <v>781</v>
      </c>
      <c r="C208" s="112" t="s">
        <v>1054</v>
      </c>
      <c r="D208" s="112" t="s">
        <v>745</v>
      </c>
      <c r="E208" s="110">
        <v>1</v>
      </c>
      <c r="F208" s="110"/>
      <c r="G208" s="110"/>
      <c r="H208" s="110"/>
      <c r="I208" s="110"/>
      <c r="J208" s="110"/>
      <c r="K208" s="110"/>
      <c r="L208" s="110"/>
      <c r="M208" s="110"/>
      <c r="N208" s="110"/>
      <c r="O208" s="110"/>
      <c r="P208" s="110"/>
      <c r="Q208" s="110"/>
      <c r="R208" s="110"/>
      <c r="S208" s="110"/>
      <c r="T208" s="110"/>
      <c r="U208" s="110"/>
      <c r="V208" s="110"/>
      <c r="W208" s="110"/>
      <c r="X208" s="110"/>
      <c r="Y208" s="110"/>
      <c r="Z208" s="110">
        <v>1</v>
      </c>
      <c r="AA208" s="110">
        <v>1</v>
      </c>
      <c r="AB208" s="110"/>
      <c r="AC208" s="110"/>
      <c r="AD208" s="110">
        <v>1</v>
      </c>
      <c r="AE208" s="110"/>
      <c r="AF208" s="406"/>
    </row>
    <row r="209" spans="1:32" s="67" customFormat="1" ht="15">
      <c r="A209" s="110">
        <v>150</v>
      </c>
      <c r="B209" s="114" t="s">
        <v>782</v>
      </c>
      <c r="C209" s="112" t="s">
        <v>1055</v>
      </c>
      <c r="D209" s="112" t="s">
        <v>752</v>
      </c>
      <c r="E209" s="110">
        <v>1</v>
      </c>
      <c r="F209" s="110"/>
      <c r="G209" s="110"/>
      <c r="H209" s="110"/>
      <c r="I209" s="110"/>
      <c r="J209" s="110"/>
      <c r="K209" s="110"/>
      <c r="L209" s="110"/>
      <c r="M209" s="110"/>
      <c r="N209" s="110"/>
      <c r="O209" s="110"/>
      <c r="P209" s="110"/>
      <c r="Q209" s="110"/>
      <c r="R209" s="110"/>
      <c r="S209" s="110"/>
      <c r="T209" s="110"/>
      <c r="U209" s="110"/>
      <c r="V209" s="110"/>
      <c r="W209" s="110"/>
      <c r="X209" s="110"/>
      <c r="Y209" s="110"/>
      <c r="Z209" s="110">
        <v>1</v>
      </c>
      <c r="AA209" s="110">
        <v>1</v>
      </c>
      <c r="AB209" s="110"/>
      <c r="AC209" s="110"/>
      <c r="AD209" s="110">
        <v>1</v>
      </c>
      <c r="AE209" s="110"/>
      <c r="AF209" s="406"/>
    </row>
    <row r="210" spans="1:32" s="67" customFormat="1" ht="15">
      <c r="A210" s="110">
        <v>151</v>
      </c>
      <c r="B210" s="114" t="s">
        <v>783</v>
      </c>
      <c r="C210" s="112" t="s">
        <v>1054</v>
      </c>
      <c r="D210" s="112" t="s">
        <v>567</v>
      </c>
      <c r="E210" s="110">
        <v>1</v>
      </c>
      <c r="F210" s="110"/>
      <c r="G210" s="110"/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  <c r="S210" s="110"/>
      <c r="T210" s="110"/>
      <c r="U210" s="110"/>
      <c r="V210" s="110"/>
      <c r="W210" s="110"/>
      <c r="X210" s="110"/>
      <c r="Y210" s="110"/>
      <c r="Z210" s="110">
        <v>1</v>
      </c>
      <c r="AA210" s="110">
        <v>1</v>
      </c>
      <c r="AB210" s="110"/>
      <c r="AC210" s="110"/>
      <c r="AD210" s="110">
        <v>1</v>
      </c>
      <c r="AE210" s="110"/>
      <c r="AF210" s="406"/>
    </row>
    <row r="211" spans="1:32" s="67" customFormat="1" ht="15">
      <c r="A211" s="110">
        <v>152</v>
      </c>
      <c r="B211" s="114" t="s">
        <v>784</v>
      </c>
      <c r="C211" s="112" t="s">
        <v>1056</v>
      </c>
      <c r="D211" s="112" t="s">
        <v>745</v>
      </c>
      <c r="E211" s="110">
        <v>1</v>
      </c>
      <c r="F211" s="110"/>
      <c r="G211" s="110"/>
      <c r="H211" s="110"/>
      <c r="I211" s="110"/>
      <c r="J211" s="110"/>
      <c r="K211" s="110"/>
      <c r="L211" s="110"/>
      <c r="M211" s="110"/>
      <c r="N211" s="110"/>
      <c r="O211" s="110"/>
      <c r="P211" s="110"/>
      <c r="Q211" s="110"/>
      <c r="R211" s="110"/>
      <c r="S211" s="110"/>
      <c r="T211" s="110"/>
      <c r="U211" s="110"/>
      <c r="V211" s="110"/>
      <c r="W211" s="110"/>
      <c r="X211" s="110"/>
      <c r="Y211" s="110"/>
      <c r="Z211" s="110">
        <v>1</v>
      </c>
      <c r="AA211" s="110">
        <v>1</v>
      </c>
      <c r="AB211" s="110"/>
      <c r="AC211" s="110"/>
      <c r="AD211" s="110">
        <v>1</v>
      </c>
      <c r="AE211" s="110"/>
      <c r="AF211" s="406"/>
    </row>
    <row r="212" spans="1:32" s="67" customFormat="1" ht="15">
      <c r="A212" s="110">
        <v>153</v>
      </c>
      <c r="B212" s="114" t="s">
        <v>785</v>
      </c>
      <c r="C212" s="112" t="s">
        <v>1056</v>
      </c>
      <c r="D212" s="112" t="s">
        <v>570</v>
      </c>
      <c r="E212" s="110">
        <v>1</v>
      </c>
      <c r="F212" s="110"/>
      <c r="G212" s="110"/>
      <c r="H212" s="110"/>
      <c r="I212" s="110"/>
      <c r="J212" s="110"/>
      <c r="K212" s="110"/>
      <c r="L212" s="110"/>
      <c r="M212" s="110"/>
      <c r="N212" s="110"/>
      <c r="O212" s="110"/>
      <c r="P212" s="110"/>
      <c r="Q212" s="110"/>
      <c r="R212" s="110"/>
      <c r="S212" s="110"/>
      <c r="T212" s="110"/>
      <c r="U212" s="110"/>
      <c r="V212" s="110"/>
      <c r="W212" s="110"/>
      <c r="X212" s="110"/>
      <c r="Y212" s="110"/>
      <c r="Z212" s="110">
        <v>1</v>
      </c>
      <c r="AA212" s="110">
        <v>1</v>
      </c>
      <c r="AB212" s="110"/>
      <c r="AC212" s="110"/>
      <c r="AD212" s="110">
        <v>1</v>
      </c>
      <c r="AE212" s="110"/>
      <c r="AF212" s="406"/>
    </row>
    <row r="213" spans="1:32" s="67" customFormat="1" ht="15">
      <c r="A213" s="110">
        <v>154</v>
      </c>
      <c r="B213" s="114" t="s">
        <v>786</v>
      </c>
      <c r="C213" s="112" t="s">
        <v>1057</v>
      </c>
      <c r="D213" s="112" t="s">
        <v>564</v>
      </c>
      <c r="E213" s="110">
        <v>1</v>
      </c>
      <c r="F213" s="110"/>
      <c r="G213" s="110"/>
      <c r="H213" s="110"/>
      <c r="I213" s="110"/>
      <c r="J213" s="110"/>
      <c r="K213" s="110"/>
      <c r="L213" s="110"/>
      <c r="M213" s="110"/>
      <c r="N213" s="110"/>
      <c r="O213" s="110"/>
      <c r="P213" s="110"/>
      <c r="Q213" s="110"/>
      <c r="R213" s="110"/>
      <c r="S213" s="110"/>
      <c r="T213" s="110"/>
      <c r="U213" s="110"/>
      <c r="V213" s="110"/>
      <c r="W213" s="110"/>
      <c r="X213" s="110"/>
      <c r="Y213" s="110"/>
      <c r="Z213" s="110">
        <v>1</v>
      </c>
      <c r="AA213" s="110">
        <v>1</v>
      </c>
      <c r="AB213" s="110"/>
      <c r="AC213" s="110"/>
      <c r="AD213" s="110">
        <v>1</v>
      </c>
      <c r="AE213" s="110"/>
      <c r="AF213" s="406"/>
    </row>
    <row r="214" spans="1:32" s="67" customFormat="1" ht="15">
      <c r="A214" s="110">
        <v>155</v>
      </c>
      <c r="B214" s="114" t="s">
        <v>787</v>
      </c>
      <c r="C214" s="112" t="s">
        <v>1058</v>
      </c>
      <c r="D214" s="112" t="s">
        <v>743</v>
      </c>
      <c r="E214" s="110">
        <v>1</v>
      </c>
      <c r="F214" s="110"/>
      <c r="G214" s="110"/>
      <c r="H214" s="110"/>
      <c r="I214" s="110"/>
      <c r="J214" s="110"/>
      <c r="K214" s="110"/>
      <c r="L214" s="110"/>
      <c r="M214" s="110"/>
      <c r="N214" s="110"/>
      <c r="O214" s="110"/>
      <c r="P214" s="110"/>
      <c r="Q214" s="110"/>
      <c r="R214" s="110"/>
      <c r="S214" s="110"/>
      <c r="T214" s="110"/>
      <c r="U214" s="110"/>
      <c r="V214" s="110"/>
      <c r="W214" s="110"/>
      <c r="X214" s="110"/>
      <c r="Y214" s="110"/>
      <c r="Z214" s="110">
        <v>1</v>
      </c>
      <c r="AA214" s="110">
        <v>1</v>
      </c>
      <c r="AB214" s="110"/>
      <c r="AC214" s="110"/>
      <c r="AD214" s="110">
        <v>1</v>
      </c>
      <c r="AE214" s="110"/>
      <c r="AF214" s="406"/>
    </row>
    <row r="215" spans="1:32" s="67" customFormat="1" ht="15">
      <c r="A215" s="110">
        <v>156</v>
      </c>
      <c r="B215" s="114" t="s">
        <v>788</v>
      </c>
      <c r="C215" s="112" t="s">
        <v>1059</v>
      </c>
      <c r="D215" s="112" t="s">
        <v>632</v>
      </c>
      <c r="E215" s="110">
        <v>1</v>
      </c>
      <c r="F215" s="110"/>
      <c r="G215" s="110"/>
      <c r="H215" s="110"/>
      <c r="I215" s="110"/>
      <c r="J215" s="110"/>
      <c r="K215" s="110"/>
      <c r="L215" s="110"/>
      <c r="M215" s="110"/>
      <c r="N215" s="110"/>
      <c r="O215" s="110"/>
      <c r="P215" s="110"/>
      <c r="Q215" s="110"/>
      <c r="R215" s="110"/>
      <c r="S215" s="110"/>
      <c r="T215" s="110"/>
      <c r="U215" s="110"/>
      <c r="V215" s="110"/>
      <c r="W215" s="110"/>
      <c r="X215" s="110"/>
      <c r="Y215" s="110"/>
      <c r="Z215" s="110">
        <v>1</v>
      </c>
      <c r="AA215" s="110">
        <v>1</v>
      </c>
      <c r="AB215" s="110"/>
      <c r="AC215" s="110"/>
      <c r="AD215" s="110">
        <v>1</v>
      </c>
      <c r="AE215" s="110"/>
      <c r="AF215" s="406"/>
    </row>
    <row r="216" spans="1:32" s="67" customFormat="1" ht="15">
      <c r="A216" s="110">
        <v>157</v>
      </c>
      <c r="B216" s="114" t="s">
        <v>789</v>
      </c>
      <c r="C216" s="112" t="s">
        <v>1060</v>
      </c>
      <c r="D216" s="112" t="s">
        <v>770</v>
      </c>
      <c r="E216" s="110">
        <v>1</v>
      </c>
      <c r="F216" s="110"/>
      <c r="G216" s="110"/>
      <c r="H216" s="110"/>
      <c r="I216" s="110"/>
      <c r="J216" s="110"/>
      <c r="K216" s="110"/>
      <c r="L216" s="110"/>
      <c r="M216" s="110"/>
      <c r="N216" s="110"/>
      <c r="O216" s="110"/>
      <c r="P216" s="110"/>
      <c r="Q216" s="110"/>
      <c r="R216" s="110"/>
      <c r="S216" s="110"/>
      <c r="T216" s="110"/>
      <c r="U216" s="110"/>
      <c r="V216" s="110"/>
      <c r="W216" s="110"/>
      <c r="X216" s="110"/>
      <c r="Y216" s="110"/>
      <c r="Z216" s="110">
        <v>1</v>
      </c>
      <c r="AA216" s="110">
        <v>1</v>
      </c>
      <c r="AB216" s="110"/>
      <c r="AC216" s="110"/>
      <c r="AD216" s="110">
        <v>1</v>
      </c>
      <c r="AE216" s="110"/>
      <c r="AF216" s="406"/>
    </row>
    <row r="217" spans="1:32" s="67" customFormat="1" ht="15">
      <c r="A217" s="110">
        <v>158</v>
      </c>
      <c r="B217" s="114" t="s">
        <v>791</v>
      </c>
      <c r="C217" s="112" t="s">
        <v>1061</v>
      </c>
      <c r="D217" s="112" t="s">
        <v>747</v>
      </c>
      <c r="E217" s="110">
        <v>1</v>
      </c>
      <c r="F217" s="110"/>
      <c r="G217" s="110"/>
      <c r="H217" s="110"/>
      <c r="I217" s="110"/>
      <c r="J217" s="110"/>
      <c r="K217" s="110"/>
      <c r="L217" s="110"/>
      <c r="M217" s="110"/>
      <c r="N217" s="110"/>
      <c r="O217" s="110"/>
      <c r="P217" s="110"/>
      <c r="Q217" s="110"/>
      <c r="R217" s="110"/>
      <c r="S217" s="110"/>
      <c r="T217" s="110"/>
      <c r="U217" s="110"/>
      <c r="V217" s="110"/>
      <c r="W217" s="110"/>
      <c r="X217" s="110"/>
      <c r="Y217" s="110"/>
      <c r="Z217" s="110">
        <v>1</v>
      </c>
      <c r="AA217" s="110">
        <v>1</v>
      </c>
      <c r="AB217" s="110"/>
      <c r="AC217" s="110"/>
      <c r="AD217" s="110">
        <v>1</v>
      </c>
      <c r="AE217" s="110"/>
      <c r="AF217" s="406"/>
    </row>
    <row r="218" spans="1:32" s="67" customFormat="1" ht="15">
      <c r="A218" s="110">
        <v>159</v>
      </c>
      <c r="B218" s="114" t="s">
        <v>790</v>
      </c>
      <c r="C218" s="112" t="s">
        <v>1059</v>
      </c>
      <c r="D218" s="112" t="s">
        <v>1080</v>
      </c>
      <c r="E218" s="110">
        <v>1</v>
      </c>
      <c r="F218" s="110"/>
      <c r="G218" s="110"/>
      <c r="H218" s="110"/>
      <c r="I218" s="110"/>
      <c r="J218" s="110"/>
      <c r="K218" s="110"/>
      <c r="L218" s="110"/>
      <c r="M218" s="110"/>
      <c r="N218" s="110"/>
      <c r="O218" s="110"/>
      <c r="P218" s="110"/>
      <c r="Q218" s="110"/>
      <c r="R218" s="110"/>
      <c r="S218" s="110"/>
      <c r="T218" s="110"/>
      <c r="U218" s="110"/>
      <c r="V218" s="110"/>
      <c r="W218" s="110"/>
      <c r="X218" s="110"/>
      <c r="Y218" s="110"/>
      <c r="Z218" s="110">
        <v>1</v>
      </c>
      <c r="AA218" s="110">
        <v>1</v>
      </c>
      <c r="AB218" s="110"/>
      <c r="AC218" s="110"/>
      <c r="AD218" s="110">
        <v>1</v>
      </c>
      <c r="AE218" s="110"/>
      <c r="AF218" s="406"/>
    </row>
    <row r="219" spans="1:35" s="67" customFormat="1" ht="15">
      <c r="A219" s="110">
        <v>160</v>
      </c>
      <c r="B219" s="114" t="s">
        <v>792</v>
      </c>
      <c r="C219" s="112" t="s">
        <v>1062</v>
      </c>
      <c r="D219" s="112" t="s">
        <v>1083</v>
      </c>
      <c r="E219" s="110">
        <v>1</v>
      </c>
      <c r="F219" s="110"/>
      <c r="G219" s="110"/>
      <c r="H219" s="110"/>
      <c r="I219" s="110"/>
      <c r="J219" s="110"/>
      <c r="K219" s="110"/>
      <c r="L219" s="110"/>
      <c r="M219" s="110"/>
      <c r="N219" s="110"/>
      <c r="O219" s="110"/>
      <c r="P219" s="110"/>
      <c r="Q219" s="110"/>
      <c r="R219" s="110"/>
      <c r="S219" s="110"/>
      <c r="T219" s="110"/>
      <c r="U219" s="110"/>
      <c r="V219" s="110"/>
      <c r="W219" s="110"/>
      <c r="X219" s="110"/>
      <c r="Y219" s="110"/>
      <c r="Z219" s="110">
        <v>1</v>
      </c>
      <c r="AA219" s="110">
        <v>1</v>
      </c>
      <c r="AB219" s="110"/>
      <c r="AC219" s="110"/>
      <c r="AD219" s="110">
        <v>1</v>
      </c>
      <c r="AE219" s="110"/>
      <c r="AF219" s="406"/>
      <c r="AI219" s="137"/>
    </row>
    <row r="220" spans="1:32" s="67" customFormat="1" ht="15">
      <c r="A220" s="110">
        <v>161</v>
      </c>
      <c r="B220" s="114" t="s">
        <v>793</v>
      </c>
      <c r="C220" s="112" t="s">
        <v>1062</v>
      </c>
      <c r="D220" s="112" t="s">
        <v>578</v>
      </c>
      <c r="E220" s="110">
        <v>1</v>
      </c>
      <c r="F220" s="110"/>
      <c r="G220" s="110"/>
      <c r="H220" s="110"/>
      <c r="I220" s="110"/>
      <c r="J220" s="110"/>
      <c r="K220" s="110"/>
      <c r="L220" s="110"/>
      <c r="M220" s="110"/>
      <c r="N220" s="110"/>
      <c r="O220" s="110"/>
      <c r="P220" s="110"/>
      <c r="Q220" s="110"/>
      <c r="R220" s="110"/>
      <c r="S220" s="110"/>
      <c r="T220" s="110"/>
      <c r="U220" s="110"/>
      <c r="V220" s="110"/>
      <c r="W220" s="110"/>
      <c r="X220" s="110"/>
      <c r="Y220" s="110"/>
      <c r="Z220" s="110">
        <v>1</v>
      </c>
      <c r="AA220" s="110">
        <v>1</v>
      </c>
      <c r="AB220" s="110"/>
      <c r="AC220" s="110"/>
      <c r="AD220" s="110">
        <v>1</v>
      </c>
      <c r="AE220" s="110"/>
      <c r="AF220" s="406"/>
    </row>
    <row r="221" spans="1:32" s="67" customFormat="1" ht="15">
      <c r="A221" s="110">
        <v>162</v>
      </c>
      <c r="B221" s="114" t="s">
        <v>794</v>
      </c>
      <c r="C221" s="112" t="s">
        <v>1062</v>
      </c>
      <c r="D221" s="112" t="s">
        <v>745</v>
      </c>
      <c r="E221" s="110">
        <v>1</v>
      </c>
      <c r="F221" s="110"/>
      <c r="G221" s="110"/>
      <c r="H221" s="110"/>
      <c r="I221" s="110"/>
      <c r="J221" s="110"/>
      <c r="K221" s="110"/>
      <c r="L221" s="110"/>
      <c r="M221" s="110"/>
      <c r="N221" s="110"/>
      <c r="O221" s="110"/>
      <c r="P221" s="110"/>
      <c r="Q221" s="110"/>
      <c r="R221" s="110"/>
      <c r="S221" s="110"/>
      <c r="T221" s="110"/>
      <c r="U221" s="110"/>
      <c r="V221" s="110"/>
      <c r="W221" s="110"/>
      <c r="X221" s="110"/>
      <c r="Y221" s="110"/>
      <c r="Z221" s="110">
        <v>1</v>
      </c>
      <c r="AA221" s="110">
        <v>1</v>
      </c>
      <c r="AB221" s="110"/>
      <c r="AC221" s="110"/>
      <c r="AD221" s="110">
        <v>1</v>
      </c>
      <c r="AE221" s="110"/>
      <c r="AF221" s="406"/>
    </row>
    <row r="222" spans="1:32" s="67" customFormat="1" ht="15">
      <c r="A222" s="110">
        <v>163</v>
      </c>
      <c r="B222" s="114" t="s">
        <v>795</v>
      </c>
      <c r="C222" s="112" t="s">
        <v>1063</v>
      </c>
      <c r="D222" s="112" t="s">
        <v>750</v>
      </c>
      <c r="E222" s="110">
        <v>1</v>
      </c>
      <c r="F222" s="110"/>
      <c r="G222" s="110"/>
      <c r="H222" s="110"/>
      <c r="I222" s="110"/>
      <c r="J222" s="110"/>
      <c r="K222" s="110"/>
      <c r="L222" s="110"/>
      <c r="M222" s="110"/>
      <c r="N222" s="110"/>
      <c r="O222" s="110"/>
      <c r="P222" s="110"/>
      <c r="Q222" s="110"/>
      <c r="R222" s="110"/>
      <c r="S222" s="110"/>
      <c r="T222" s="110"/>
      <c r="U222" s="110"/>
      <c r="V222" s="110"/>
      <c r="W222" s="110"/>
      <c r="X222" s="110"/>
      <c r="Y222" s="110"/>
      <c r="Z222" s="110">
        <v>1</v>
      </c>
      <c r="AA222" s="110">
        <v>1</v>
      </c>
      <c r="AB222" s="110"/>
      <c r="AC222" s="110"/>
      <c r="AD222" s="110">
        <v>1</v>
      </c>
      <c r="AE222" s="110"/>
      <c r="AF222" s="406"/>
    </row>
    <row r="223" spans="1:32" s="67" customFormat="1" ht="15">
      <c r="A223" s="110">
        <v>164</v>
      </c>
      <c r="B223" s="114" t="s">
        <v>796</v>
      </c>
      <c r="C223" s="112" t="s">
        <v>1064</v>
      </c>
      <c r="D223" s="112" t="s">
        <v>855</v>
      </c>
      <c r="E223" s="110">
        <v>1</v>
      </c>
      <c r="F223" s="110"/>
      <c r="G223" s="110"/>
      <c r="H223" s="110"/>
      <c r="I223" s="110"/>
      <c r="J223" s="110"/>
      <c r="K223" s="110"/>
      <c r="L223" s="110"/>
      <c r="M223" s="110"/>
      <c r="N223" s="110"/>
      <c r="O223" s="110"/>
      <c r="P223" s="110"/>
      <c r="Q223" s="110"/>
      <c r="R223" s="110"/>
      <c r="S223" s="110"/>
      <c r="T223" s="110"/>
      <c r="U223" s="110"/>
      <c r="V223" s="110"/>
      <c r="W223" s="110"/>
      <c r="X223" s="110"/>
      <c r="Y223" s="110"/>
      <c r="Z223" s="110">
        <v>1</v>
      </c>
      <c r="AA223" s="110">
        <v>1</v>
      </c>
      <c r="AB223" s="110"/>
      <c r="AC223" s="110"/>
      <c r="AD223" s="110">
        <v>1</v>
      </c>
      <c r="AE223" s="110"/>
      <c r="AF223" s="406"/>
    </row>
    <row r="224" spans="1:32" s="67" customFormat="1" ht="15">
      <c r="A224" s="110">
        <v>165</v>
      </c>
      <c r="B224" s="114" t="s">
        <v>797</v>
      </c>
      <c r="C224" s="112" t="s">
        <v>1065</v>
      </c>
      <c r="D224" s="112" t="s">
        <v>561</v>
      </c>
      <c r="E224" s="110">
        <v>1</v>
      </c>
      <c r="F224" s="110"/>
      <c r="G224" s="110"/>
      <c r="H224" s="110"/>
      <c r="I224" s="110"/>
      <c r="J224" s="110"/>
      <c r="K224" s="110"/>
      <c r="L224" s="110"/>
      <c r="M224" s="110"/>
      <c r="N224" s="110"/>
      <c r="O224" s="110"/>
      <c r="P224" s="110"/>
      <c r="Q224" s="110"/>
      <c r="R224" s="110"/>
      <c r="S224" s="110"/>
      <c r="T224" s="110"/>
      <c r="U224" s="110"/>
      <c r="V224" s="110"/>
      <c r="W224" s="110"/>
      <c r="X224" s="110"/>
      <c r="Y224" s="110"/>
      <c r="Z224" s="110">
        <v>1</v>
      </c>
      <c r="AA224" s="110">
        <v>1</v>
      </c>
      <c r="AB224" s="110"/>
      <c r="AC224" s="110"/>
      <c r="AD224" s="110">
        <v>1</v>
      </c>
      <c r="AE224" s="110"/>
      <c r="AF224" s="406"/>
    </row>
    <row r="225" spans="1:32" s="67" customFormat="1" ht="15">
      <c r="A225" s="110">
        <v>166</v>
      </c>
      <c r="B225" s="114" t="s">
        <v>798</v>
      </c>
      <c r="C225" s="112" t="s">
        <v>1066</v>
      </c>
      <c r="D225" s="112" t="s">
        <v>574</v>
      </c>
      <c r="E225" s="110">
        <v>1</v>
      </c>
      <c r="F225" s="110"/>
      <c r="G225" s="110"/>
      <c r="H225" s="110"/>
      <c r="I225" s="110"/>
      <c r="J225" s="110"/>
      <c r="K225" s="110"/>
      <c r="L225" s="110"/>
      <c r="M225" s="110"/>
      <c r="N225" s="110"/>
      <c r="O225" s="110"/>
      <c r="P225" s="110"/>
      <c r="Q225" s="110"/>
      <c r="R225" s="110"/>
      <c r="S225" s="110"/>
      <c r="T225" s="110"/>
      <c r="U225" s="110"/>
      <c r="V225" s="110"/>
      <c r="W225" s="110"/>
      <c r="X225" s="110"/>
      <c r="Y225" s="110"/>
      <c r="Z225" s="110">
        <v>1</v>
      </c>
      <c r="AA225" s="110">
        <v>1</v>
      </c>
      <c r="AB225" s="110"/>
      <c r="AC225" s="110"/>
      <c r="AD225" s="110">
        <v>1</v>
      </c>
      <c r="AE225" s="110"/>
      <c r="AF225" s="406"/>
    </row>
    <row r="226" spans="1:32" s="67" customFormat="1" ht="15">
      <c r="A226" s="110">
        <v>167</v>
      </c>
      <c r="B226" s="114" t="s">
        <v>799</v>
      </c>
      <c r="C226" s="112" t="s">
        <v>1067</v>
      </c>
      <c r="D226" s="112" t="s">
        <v>566</v>
      </c>
      <c r="E226" s="110">
        <v>1</v>
      </c>
      <c r="F226" s="110"/>
      <c r="G226" s="110"/>
      <c r="H226" s="110"/>
      <c r="I226" s="110"/>
      <c r="J226" s="110"/>
      <c r="K226" s="110"/>
      <c r="L226" s="110"/>
      <c r="M226" s="110"/>
      <c r="N226" s="110"/>
      <c r="O226" s="110"/>
      <c r="P226" s="110"/>
      <c r="Q226" s="110"/>
      <c r="R226" s="110"/>
      <c r="S226" s="110"/>
      <c r="T226" s="110"/>
      <c r="U226" s="110"/>
      <c r="V226" s="110"/>
      <c r="W226" s="110"/>
      <c r="X226" s="110"/>
      <c r="Y226" s="110"/>
      <c r="Z226" s="110">
        <v>1</v>
      </c>
      <c r="AA226" s="110">
        <v>1</v>
      </c>
      <c r="AB226" s="110"/>
      <c r="AC226" s="110"/>
      <c r="AD226" s="110">
        <v>1</v>
      </c>
      <c r="AE226" s="110"/>
      <c r="AF226" s="406"/>
    </row>
    <row r="227" spans="1:32" s="67" customFormat="1" ht="15">
      <c r="A227" s="110">
        <v>168</v>
      </c>
      <c r="B227" s="114" t="s">
        <v>857</v>
      </c>
      <c r="C227" s="112" t="s">
        <v>1067</v>
      </c>
      <c r="D227" s="112" t="s">
        <v>758</v>
      </c>
      <c r="E227" s="110">
        <v>1</v>
      </c>
      <c r="F227" s="110"/>
      <c r="G227" s="110"/>
      <c r="H227" s="110"/>
      <c r="I227" s="110"/>
      <c r="J227" s="110"/>
      <c r="K227" s="110"/>
      <c r="L227" s="110"/>
      <c r="M227" s="110"/>
      <c r="N227" s="110"/>
      <c r="O227" s="110"/>
      <c r="P227" s="110"/>
      <c r="Q227" s="110"/>
      <c r="R227" s="110"/>
      <c r="S227" s="110"/>
      <c r="T227" s="110"/>
      <c r="U227" s="110"/>
      <c r="V227" s="110"/>
      <c r="W227" s="110"/>
      <c r="X227" s="110"/>
      <c r="Y227" s="110"/>
      <c r="Z227" s="110">
        <v>1</v>
      </c>
      <c r="AA227" s="110">
        <v>1</v>
      </c>
      <c r="AB227" s="110"/>
      <c r="AC227" s="110"/>
      <c r="AD227" s="110">
        <v>1</v>
      </c>
      <c r="AE227" s="110"/>
      <c r="AF227" s="406"/>
    </row>
    <row r="228" spans="1:32" s="67" customFormat="1" ht="15">
      <c r="A228" s="110">
        <v>169</v>
      </c>
      <c r="B228" s="114" t="s">
        <v>858</v>
      </c>
      <c r="C228" s="112" t="s">
        <v>1068</v>
      </c>
      <c r="D228" s="112" t="s">
        <v>766</v>
      </c>
      <c r="E228" s="110">
        <v>1</v>
      </c>
      <c r="F228" s="110"/>
      <c r="G228" s="110"/>
      <c r="H228" s="110"/>
      <c r="I228" s="110"/>
      <c r="J228" s="110"/>
      <c r="K228" s="110"/>
      <c r="L228" s="110"/>
      <c r="M228" s="110"/>
      <c r="N228" s="110"/>
      <c r="O228" s="110"/>
      <c r="P228" s="110"/>
      <c r="Q228" s="110"/>
      <c r="R228" s="110"/>
      <c r="S228" s="110"/>
      <c r="T228" s="110"/>
      <c r="U228" s="110"/>
      <c r="V228" s="110"/>
      <c r="W228" s="110"/>
      <c r="X228" s="110"/>
      <c r="Y228" s="110"/>
      <c r="Z228" s="110">
        <v>1</v>
      </c>
      <c r="AA228" s="110">
        <v>1</v>
      </c>
      <c r="AB228" s="110"/>
      <c r="AC228" s="110"/>
      <c r="AD228" s="110">
        <v>1</v>
      </c>
      <c r="AE228" s="110"/>
      <c r="AF228" s="406"/>
    </row>
    <row r="229" spans="1:32" s="67" customFormat="1" ht="15">
      <c r="A229" s="110">
        <v>170</v>
      </c>
      <c r="B229" s="114" t="s">
        <v>859</v>
      </c>
      <c r="C229" s="112" t="s">
        <v>1069</v>
      </c>
      <c r="D229" s="112" t="s">
        <v>557</v>
      </c>
      <c r="E229" s="110">
        <v>1</v>
      </c>
      <c r="F229" s="110"/>
      <c r="G229" s="110"/>
      <c r="H229" s="110"/>
      <c r="I229" s="110"/>
      <c r="J229" s="110"/>
      <c r="K229" s="110"/>
      <c r="L229" s="110"/>
      <c r="M229" s="110"/>
      <c r="N229" s="110"/>
      <c r="O229" s="110"/>
      <c r="P229" s="110"/>
      <c r="Q229" s="110"/>
      <c r="R229" s="110"/>
      <c r="S229" s="110"/>
      <c r="T229" s="110"/>
      <c r="U229" s="110"/>
      <c r="V229" s="110"/>
      <c r="W229" s="110"/>
      <c r="X229" s="110"/>
      <c r="Y229" s="110"/>
      <c r="Z229" s="110">
        <v>1</v>
      </c>
      <c r="AA229" s="110">
        <v>1</v>
      </c>
      <c r="AB229" s="110"/>
      <c r="AC229" s="110"/>
      <c r="AD229" s="110">
        <v>1</v>
      </c>
      <c r="AE229" s="110"/>
      <c r="AF229" s="406"/>
    </row>
    <row r="230" spans="1:32" s="67" customFormat="1" ht="15">
      <c r="A230" s="110">
        <v>171</v>
      </c>
      <c r="B230" s="114" t="s">
        <v>860</v>
      </c>
      <c r="C230" s="112" t="s">
        <v>1068</v>
      </c>
      <c r="D230" s="112" t="s">
        <v>640</v>
      </c>
      <c r="E230" s="110">
        <v>1</v>
      </c>
      <c r="F230" s="110"/>
      <c r="G230" s="110"/>
      <c r="H230" s="110"/>
      <c r="I230" s="110"/>
      <c r="J230" s="110"/>
      <c r="K230" s="110"/>
      <c r="L230" s="110"/>
      <c r="M230" s="110"/>
      <c r="N230" s="110"/>
      <c r="O230" s="110"/>
      <c r="P230" s="110"/>
      <c r="Q230" s="110"/>
      <c r="R230" s="110"/>
      <c r="S230" s="110"/>
      <c r="T230" s="110"/>
      <c r="U230" s="110"/>
      <c r="V230" s="110"/>
      <c r="W230" s="110"/>
      <c r="X230" s="110"/>
      <c r="Y230" s="110"/>
      <c r="Z230" s="110">
        <v>1</v>
      </c>
      <c r="AA230" s="110">
        <v>1</v>
      </c>
      <c r="AB230" s="110"/>
      <c r="AC230" s="110"/>
      <c r="AD230" s="110">
        <v>1</v>
      </c>
      <c r="AE230" s="110"/>
      <c r="AF230" s="406"/>
    </row>
    <row r="231" spans="1:32" s="67" customFormat="1" ht="15">
      <c r="A231" s="110">
        <v>172</v>
      </c>
      <c r="B231" s="114" t="s">
        <v>861</v>
      </c>
      <c r="C231" s="112" t="s">
        <v>1068</v>
      </c>
      <c r="D231" s="112" t="s">
        <v>567</v>
      </c>
      <c r="E231" s="110">
        <v>1</v>
      </c>
      <c r="F231" s="110"/>
      <c r="G231" s="110"/>
      <c r="H231" s="110"/>
      <c r="I231" s="110"/>
      <c r="J231" s="110"/>
      <c r="K231" s="110"/>
      <c r="L231" s="110"/>
      <c r="M231" s="110"/>
      <c r="N231" s="110"/>
      <c r="O231" s="110"/>
      <c r="P231" s="110"/>
      <c r="Q231" s="110"/>
      <c r="R231" s="110"/>
      <c r="S231" s="110"/>
      <c r="T231" s="110"/>
      <c r="U231" s="110"/>
      <c r="V231" s="110"/>
      <c r="W231" s="110"/>
      <c r="X231" s="110"/>
      <c r="Y231" s="110"/>
      <c r="Z231" s="110">
        <v>1</v>
      </c>
      <c r="AA231" s="110">
        <v>1</v>
      </c>
      <c r="AB231" s="110"/>
      <c r="AC231" s="110"/>
      <c r="AD231" s="110">
        <v>1</v>
      </c>
      <c r="AE231" s="110"/>
      <c r="AF231" s="406"/>
    </row>
    <row r="232" spans="1:32" s="67" customFormat="1" ht="15">
      <c r="A232" s="110">
        <v>173</v>
      </c>
      <c r="B232" s="114" t="s">
        <v>862</v>
      </c>
      <c r="C232" s="112" t="s">
        <v>1068</v>
      </c>
      <c r="D232" s="112" t="s">
        <v>1081</v>
      </c>
      <c r="E232" s="110">
        <v>1</v>
      </c>
      <c r="F232" s="110"/>
      <c r="G232" s="110"/>
      <c r="H232" s="110"/>
      <c r="I232" s="110"/>
      <c r="J232" s="110"/>
      <c r="K232" s="110"/>
      <c r="L232" s="110"/>
      <c r="M232" s="110"/>
      <c r="N232" s="110"/>
      <c r="O232" s="110"/>
      <c r="P232" s="110"/>
      <c r="Q232" s="110"/>
      <c r="R232" s="110"/>
      <c r="S232" s="110"/>
      <c r="T232" s="110"/>
      <c r="U232" s="110"/>
      <c r="V232" s="110"/>
      <c r="W232" s="110"/>
      <c r="X232" s="110"/>
      <c r="Y232" s="110"/>
      <c r="Z232" s="110">
        <v>1</v>
      </c>
      <c r="AA232" s="110">
        <v>1</v>
      </c>
      <c r="AB232" s="110"/>
      <c r="AC232" s="110"/>
      <c r="AD232" s="110">
        <v>1</v>
      </c>
      <c r="AE232" s="110"/>
      <c r="AF232" s="406"/>
    </row>
    <row r="233" spans="1:32" s="67" customFormat="1" ht="15">
      <c r="A233" s="110">
        <v>174</v>
      </c>
      <c r="B233" s="114" t="s">
        <v>863</v>
      </c>
      <c r="C233" s="112" t="s">
        <v>1068</v>
      </c>
      <c r="D233" s="112" t="s">
        <v>575</v>
      </c>
      <c r="E233" s="110">
        <v>1</v>
      </c>
      <c r="F233" s="110"/>
      <c r="G233" s="110"/>
      <c r="H233" s="110"/>
      <c r="I233" s="110"/>
      <c r="J233" s="110"/>
      <c r="K233" s="110"/>
      <c r="L233" s="110"/>
      <c r="M233" s="110"/>
      <c r="N233" s="110"/>
      <c r="O233" s="110"/>
      <c r="P233" s="110"/>
      <c r="Q233" s="110"/>
      <c r="R233" s="110"/>
      <c r="S233" s="110"/>
      <c r="T233" s="110"/>
      <c r="U233" s="110"/>
      <c r="V233" s="110"/>
      <c r="W233" s="110"/>
      <c r="X233" s="110"/>
      <c r="Y233" s="110"/>
      <c r="Z233" s="110">
        <v>1</v>
      </c>
      <c r="AA233" s="110">
        <v>1</v>
      </c>
      <c r="AB233" s="110"/>
      <c r="AC233" s="110"/>
      <c r="AD233" s="110">
        <v>1</v>
      </c>
      <c r="AE233" s="110"/>
      <c r="AF233" s="407"/>
    </row>
    <row r="234" spans="1:32" s="67" customFormat="1" ht="15">
      <c r="A234" s="408"/>
      <c r="B234" s="275"/>
      <c r="C234" s="275"/>
      <c r="D234" s="275"/>
      <c r="E234" s="275"/>
      <c r="F234" s="275"/>
      <c r="G234" s="275"/>
      <c r="H234" s="275"/>
      <c r="I234" s="275"/>
      <c r="J234" s="275"/>
      <c r="K234" s="275"/>
      <c r="L234" s="275"/>
      <c r="M234" s="275"/>
      <c r="N234" s="275"/>
      <c r="O234" s="275"/>
      <c r="P234" s="275"/>
      <c r="Q234" s="275"/>
      <c r="R234" s="275"/>
      <c r="S234" s="275"/>
      <c r="T234" s="275"/>
      <c r="U234" s="275"/>
      <c r="V234" s="275"/>
      <c r="W234" s="275"/>
      <c r="X234" s="275"/>
      <c r="Y234" s="275"/>
      <c r="Z234" s="275"/>
      <c r="AA234" s="275"/>
      <c r="AB234" s="275"/>
      <c r="AC234" s="275"/>
      <c r="AD234" s="275"/>
      <c r="AE234" s="275"/>
      <c r="AF234" s="261"/>
    </row>
    <row r="235" spans="1:67" s="75" customFormat="1" ht="15">
      <c r="A235" s="142">
        <v>1</v>
      </c>
      <c r="B235" s="143">
        <v>1900</v>
      </c>
      <c r="C235" s="144" t="s">
        <v>1100</v>
      </c>
      <c r="D235" s="144" t="s">
        <v>588</v>
      </c>
      <c r="E235" s="142">
        <v>1</v>
      </c>
      <c r="F235" s="142"/>
      <c r="G235" s="142"/>
      <c r="H235" s="142"/>
      <c r="I235" s="142"/>
      <c r="J235" s="142">
        <v>1</v>
      </c>
      <c r="K235" s="142" t="s">
        <v>767</v>
      </c>
      <c r="L235" s="142"/>
      <c r="M235" s="142"/>
      <c r="N235" s="142"/>
      <c r="O235" s="142"/>
      <c r="P235" s="142"/>
      <c r="Q235" s="142"/>
      <c r="R235" s="142"/>
      <c r="S235" s="142"/>
      <c r="T235" s="142"/>
      <c r="U235" s="142"/>
      <c r="V235" s="142"/>
      <c r="W235" s="142"/>
      <c r="X235" s="142"/>
      <c r="Y235" s="142"/>
      <c r="Z235" s="142"/>
      <c r="AA235" s="142">
        <v>1</v>
      </c>
      <c r="AB235" s="142"/>
      <c r="AC235" s="142"/>
      <c r="AD235" s="142">
        <v>1</v>
      </c>
      <c r="AE235" s="145"/>
      <c r="AF235" s="409" t="s">
        <v>1101</v>
      </c>
      <c r="AG235" s="67"/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  <c r="AU235" s="67"/>
      <c r="AV235" s="67"/>
      <c r="AW235" s="67"/>
      <c r="AX235" s="67"/>
      <c r="AY235" s="67"/>
      <c r="AZ235" s="67"/>
      <c r="BA235" s="67"/>
      <c r="BB235" s="67"/>
      <c r="BC235" s="67"/>
      <c r="BD235" s="67"/>
      <c r="BE235" s="67"/>
      <c r="BF235" s="67"/>
      <c r="BG235" s="67"/>
      <c r="BH235" s="67"/>
      <c r="BI235" s="67"/>
      <c r="BJ235" s="67"/>
      <c r="BK235" s="67"/>
      <c r="BL235" s="67"/>
      <c r="BM235" s="67"/>
      <c r="BN235" s="67"/>
      <c r="BO235" s="67"/>
    </row>
    <row r="236" spans="1:67" s="75" customFormat="1" ht="15">
      <c r="A236" s="142">
        <v>2</v>
      </c>
      <c r="B236" s="143">
        <v>1901</v>
      </c>
      <c r="C236" s="144" t="s">
        <v>1102</v>
      </c>
      <c r="D236" s="144" t="s">
        <v>557</v>
      </c>
      <c r="E236" s="142">
        <v>1</v>
      </c>
      <c r="F236" s="142"/>
      <c r="G236" s="142"/>
      <c r="H236" s="142"/>
      <c r="I236" s="142"/>
      <c r="J236" s="142" t="s">
        <v>767</v>
      </c>
      <c r="K236" s="142" t="s">
        <v>767</v>
      </c>
      <c r="L236" s="142">
        <v>1</v>
      </c>
      <c r="M236" s="142"/>
      <c r="N236" s="142"/>
      <c r="O236" s="142"/>
      <c r="P236" s="142"/>
      <c r="Q236" s="142"/>
      <c r="R236" s="142"/>
      <c r="S236" s="142"/>
      <c r="T236" s="142"/>
      <c r="U236" s="142"/>
      <c r="V236" s="142"/>
      <c r="W236" s="142"/>
      <c r="X236" s="142"/>
      <c r="Y236" s="142"/>
      <c r="Z236" s="142"/>
      <c r="AA236" s="142">
        <v>1</v>
      </c>
      <c r="AB236" s="142"/>
      <c r="AC236" s="142"/>
      <c r="AD236" s="142">
        <v>1</v>
      </c>
      <c r="AE236" s="142"/>
      <c r="AF236" s="410"/>
      <c r="AG236" s="67"/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  <c r="AU236" s="67"/>
      <c r="AV236" s="67"/>
      <c r="AW236" s="67"/>
      <c r="AX236" s="67"/>
      <c r="AY236" s="67"/>
      <c r="AZ236" s="67"/>
      <c r="BA236" s="67"/>
      <c r="BB236" s="67"/>
      <c r="BC236" s="67"/>
      <c r="BD236" s="67"/>
      <c r="BE236" s="67"/>
      <c r="BF236" s="67"/>
      <c r="BG236" s="67"/>
      <c r="BH236" s="67"/>
      <c r="BI236" s="67"/>
      <c r="BJ236" s="67"/>
      <c r="BK236" s="67"/>
      <c r="BL236" s="67"/>
      <c r="BM236" s="67"/>
      <c r="BN236" s="67"/>
      <c r="BO236" s="67"/>
    </row>
    <row r="237" spans="1:67" s="75" customFormat="1" ht="15">
      <c r="A237" s="142">
        <v>3</v>
      </c>
      <c r="B237" s="143">
        <v>1902</v>
      </c>
      <c r="C237" s="144" t="s">
        <v>1103</v>
      </c>
      <c r="D237" s="144" t="s">
        <v>574</v>
      </c>
      <c r="E237" s="142">
        <v>1</v>
      </c>
      <c r="F237" s="142"/>
      <c r="G237" s="142"/>
      <c r="H237" s="142"/>
      <c r="I237" s="142"/>
      <c r="J237" s="142"/>
      <c r="K237" s="142" t="s">
        <v>767</v>
      </c>
      <c r="L237" s="142"/>
      <c r="M237" s="142"/>
      <c r="N237" s="142"/>
      <c r="O237" s="142">
        <v>1</v>
      </c>
      <c r="P237" s="142"/>
      <c r="Q237" s="142"/>
      <c r="R237" s="142"/>
      <c r="S237" s="142"/>
      <c r="T237" s="142"/>
      <c r="U237" s="142"/>
      <c r="V237" s="142"/>
      <c r="W237" s="142"/>
      <c r="X237" s="142"/>
      <c r="Y237" s="142"/>
      <c r="Z237" s="142"/>
      <c r="AA237" s="142">
        <v>1</v>
      </c>
      <c r="AB237" s="142"/>
      <c r="AC237" s="142"/>
      <c r="AD237" s="142">
        <v>1</v>
      </c>
      <c r="AE237" s="142"/>
      <c r="AF237" s="410"/>
      <c r="AG237" s="67"/>
      <c r="AH237" s="67"/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  <c r="AU237" s="67"/>
      <c r="AV237" s="67"/>
      <c r="AW237" s="67"/>
      <c r="AX237" s="67"/>
      <c r="AY237" s="67"/>
      <c r="AZ237" s="67"/>
      <c r="BA237" s="67"/>
      <c r="BB237" s="67"/>
      <c r="BC237" s="67"/>
      <c r="BD237" s="67"/>
      <c r="BE237" s="67"/>
      <c r="BF237" s="67"/>
      <c r="BG237" s="67"/>
      <c r="BH237" s="67"/>
      <c r="BI237" s="67"/>
      <c r="BJ237" s="67"/>
      <c r="BK237" s="67"/>
      <c r="BL237" s="67"/>
      <c r="BM237" s="67"/>
      <c r="BN237" s="67"/>
      <c r="BO237" s="67"/>
    </row>
    <row r="238" spans="1:67" s="75" customFormat="1" ht="15">
      <c r="A238" s="142">
        <v>4</v>
      </c>
      <c r="B238" s="143">
        <v>1903</v>
      </c>
      <c r="C238" s="144" t="s">
        <v>1104</v>
      </c>
      <c r="D238" s="144" t="s">
        <v>560</v>
      </c>
      <c r="E238" s="142">
        <v>1</v>
      </c>
      <c r="F238" s="142"/>
      <c r="G238" s="142"/>
      <c r="H238" s="142"/>
      <c r="I238" s="142"/>
      <c r="J238" s="142">
        <v>1</v>
      </c>
      <c r="K238" s="142"/>
      <c r="L238" s="142"/>
      <c r="M238" s="142"/>
      <c r="N238" s="142"/>
      <c r="O238" s="142"/>
      <c r="P238" s="142"/>
      <c r="Q238" s="142"/>
      <c r="R238" s="142"/>
      <c r="S238" s="142"/>
      <c r="T238" s="142"/>
      <c r="U238" s="142"/>
      <c r="V238" s="142"/>
      <c r="W238" s="142"/>
      <c r="X238" s="142"/>
      <c r="Y238" s="142"/>
      <c r="Z238" s="142"/>
      <c r="AA238" s="142">
        <v>1</v>
      </c>
      <c r="AB238" s="142"/>
      <c r="AC238" s="142"/>
      <c r="AD238" s="142">
        <v>1</v>
      </c>
      <c r="AE238" s="142"/>
      <c r="AF238" s="410"/>
      <c r="AG238" s="67"/>
      <c r="AH238" s="67"/>
      <c r="AI238" s="67"/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  <c r="AU238" s="67"/>
      <c r="AV238" s="67"/>
      <c r="AW238" s="67"/>
      <c r="AX238" s="67"/>
      <c r="AY238" s="67"/>
      <c r="AZ238" s="67"/>
      <c r="BA238" s="67"/>
      <c r="BB238" s="67"/>
      <c r="BC238" s="67"/>
      <c r="BD238" s="67"/>
      <c r="BE238" s="67"/>
      <c r="BF238" s="67"/>
      <c r="BG238" s="67"/>
      <c r="BH238" s="67"/>
      <c r="BI238" s="67"/>
      <c r="BJ238" s="67"/>
      <c r="BK238" s="67"/>
      <c r="BL238" s="67"/>
      <c r="BM238" s="67"/>
      <c r="BN238" s="67"/>
      <c r="BO238" s="67"/>
    </row>
    <row r="239" spans="1:67" s="75" customFormat="1" ht="15">
      <c r="A239" s="142">
        <v>5</v>
      </c>
      <c r="B239" s="143">
        <v>1904</v>
      </c>
      <c r="C239" s="144" t="s">
        <v>1105</v>
      </c>
      <c r="D239" s="144" t="s">
        <v>574</v>
      </c>
      <c r="E239" s="142">
        <v>1</v>
      </c>
      <c r="F239" s="142"/>
      <c r="G239" s="142"/>
      <c r="H239" s="142"/>
      <c r="I239" s="142"/>
      <c r="J239" s="142">
        <v>1</v>
      </c>
      <c r="K239" s="142"/>
      <c r="L239" s="142"/>
      <c r="M239" s="142"/>
      <c r="N239" s="142"/>
      <c r="O239" s="142"/>
      <c r="P239" s="142"/>
      <c r="Q239" s="142"/>
      <c r="R239" s="142"/>
      <c r="S239" s="142"/>
      <c r="T239" s="142"/>
      <c r="U239" s="142"/>
      <c r="V239" s="142"/>
      <c r="W239" s="142"/>
      <c r="X239" s="142"/>
      <c r="Y239" s="142"/>
      <c r="Z239" s="142"/>
      <c r="AA239" s="142">
        <v>1</v>
      </c>
      <c r="AB239" s="142"/>
      <c r="AC239" s="142"/>
      <c r="AD239" s="142">
        <v>1</v>
      </c>
      <c r="AE239" s="142"/>
      <c r="AF239" s="410"/>
      <c r="AG239" s="67"/>
      <c r="AH239" s="67"/>
      <c r="AI239" s="67"/>
      <c r="AJ239" s="67"/>
      <c r="AK239" s="67"/>
      <c r="AL239" s="67"/>
      <c r="AM239" s="67"/>
      <c r="AN239" s="67"/>
      <c r="AO239" s="67"/>
      <c r="AP239" s="67"/>
      <c r="AQ239" s="67"/>
      <c r="AR239" s="67"/>
      <c r="AS239" s="67"/>
      <c r="AT239" s="67"/>
      <c r="AU239" s="67"/>
      <c r="AV239" s="67"/>
      <c r="AW239" s="67"/>
      <c r="AX239" s="67"/>
      <c r="AY239" s="67"/>
      <c r="AZ239" s="67"/>
      <c r="BA239" s="67"/>
      <c r="BB239" s="67"/>
      <c r="BC239" s="67"/>
      <c r="BD239" s="67"/>
      <c r="BE239" s="67"/>
      <c r="BF239" s="67"/>
      <c r="BG239" s="67"/>
      <c r="BH239" s="67"/>
      <c r="BI239" s="67"/>
      <c r="BJ239" s="67"/>
      <c r="BK239" s="67"/>
      <c r="BL239" s="67"/>
      <c r="BM239" s="67"/>
      <c r="BN239" s="67"/>
      <c r="BO239" s="67"/>
    </row>
    <row r="240" spans="1:67" s="75" customFormat="1" ht="15">
      <c r="A240" s="142">
        <v>6</v>
      </c>
      <c r="B240" s="143">
        <v>1905</v>
      </c>
      <c r="C240" s="144" t="s">
        <v>972</v>
      </c>
      <c r="D240" s="144" t="s">
        <v>747</v>
      </c>
      <c r="E240" s="142">
        <v>1</v>
      </c>
      <c r="F240" s="142"/>
      <c r="G240" s="142"/>
      <c r="H240" s="142"/>
      <c r="I240" s="142"/>
      <c r="J240" s="142" t="s">
        <v>767</v>
      </c>
      <c r="K240" s="142"/>
      <c r="L240" s="142"/>
      <c r="M240" s="142"/>
      <c r="N240" s="142"/>
      <c r="O240" s="142">
        <v>1</v>
      </c>
      <c r="P240" s="142"/>
      <c r="Q240" s="142"/>
      <c r="R240" s="142"/>
      <c r="S240" s="142"/>
      <c r="T240" s="142"/>
      <c r="U240" s="142"/>
      <c r="V240" s="142"/>
      <c r="W240" s="142"/>
      <c r="X240" s="142"/>
      <c r="Y240" s="142"/>
      <c r="Z240" s="142"/>
      <c r="AA240" s="142">
        <v>1</v>
      </c>
      <c r="AB240" s="142"/>
      <c r="AC240" s="142"/>
      <c r="AD240" s="142">
        <v>1</v>
      </c>
      <c r="AE240" s="142"/>
      <c r="AF240" s="410"/>
      <c r="AG240" s="67"/>
      <c r="AH240" s="67"/>
      <c r="AI240" s="67"/>
      <c r="AJ240" s="67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  <c r="AU240" s="67"/>
      <c r="AV240" s="67"/>
      <c r="AW240" s="67"/>
      <c r="AX240" s="67"/>
      <c r="AY240" s="67"/>
      <c r="AZ240" s="67"/>
      <c r="BA240" s="67"/>
      <c r="BB240" s="67"/>
      <c r="BC240" s="67"/>
      <c r="BD240" s="67"/>
      <c r="BE240" s="67"/>
      <c r="BF240" s="67"/>
      <c r="BG240" s="67"/>
      <c r="BH240" s="67"/>
      <c r="BI240" s="67"/>
      <c r="BJ240" s="67"/>
      <c r="BK240" s="67"/>
      <c r="BL240" s="67"/>
      <c r="BM240" s="67"/>
      <c r="BN240" s="67"/>
      <c r="BO240" s="67"/>
    </row>
    <row r="241" spans="1:67" s="75" customFormat="1" ht="15">
      <c r="A241" s="142">
        <v>7</v>
      </c>
      <c r="B241" s="143">
        <v>1906</v>
      </c>
      <c r="C241" s="144" t="s">
        <v>1106</v>
      </c>
      <c r="D241" s="144" t="s">
        <v>572</v>
      </c>
      <c r="E241" s="142">
        <v>1</v>
      </c>
      <c r="F241" s="142"/>
      <c r="G241" s="142"/>
      <c r="H241" s="142"/>
      <c r="I241" s="142"/>
      <c r="J241" s="142" t="s">
        <v>767</v>
      </c>
      <c r="K241" s="142"/>
      <c r="L241" s="142">
        <v>1</v>
      </c>
      <c r="M241" s="142"/>
      <c r="N241" s="142"/>
      <c r="O241" s="142"/>
      <c r="P241" s="142"/>
      <c r="Q241" s="142"/>
      <c r="R241" s="142"/>
      <c r="S241" s="142"/>
      <c r="T241" s="142"/>
      <c r="U241" s="142"/>
      <c r="V241" s="142"/>
      <c r="W241" s="142"/>
      <c r="X241" s="142"/>
      <c r="Y241" s="142"/>
      <c r="Z241" s="142"/>
      <c r="AA241" s="142">
        <v>1</v>
      </c>
      <c r="AB241" s="142"/>
      <c r="AC241" s="142"/>
      <c r="AD241" s="142">
        <v>1</v>
      </c>
      <c r="AE241" s="142"/>
      <c r="AF241" s="410"/>
      <c r="AG241" s="67"/>
      <c r="AH241" s="67"/>
      <c r="AI241" s="67"/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  <c r="AU241" s="67"/>
      <c r="AV241" s="67"/>
      <c r="AW241" s="67"/>
      <c r="AX241" s="67"/>
      <c r="AY241" s="67"/>
      <c r="AZ241" s="67"/>
      <c r="BA241" s="67"/>
      <c r="BB241" s="67"/>
      <c r="BC241" s="67"/>
      <c r="BD241" s="67"/>
      <c r="BE241" s="67"/>
      <c r="BF241" s="67"/>
      <c r="BG241" s="67"/>
      <c r="BH241" s="67"/>
      <c r="BI241" s="67"/>
      <c r="BJ241" s="67"/>
      <c r="BK241" s="67"/>
      <c r="BL241" s="67"/>
      <c r="BM241" s="67"/>
      <c r="BN241" s="67"/>
      <c r="BO241" s="67"/>
    </row>
    <row r="242" spans="1:67" s="75" customFormat="1" ht="15">
      <c r="A242" s="142">
        <v>8</v>
      </c>
      <c r="B242" s="143">
        <v>1907</v>
      </c>
      <c r="C242" s="144" t="s">
        <v>1106</v>
      </c>
      <c r="D242" s="144" t="s">
        <v>579</v>
      </c>
      <c r="E242" s="142">
        <v>1</v>
      </c>
      <c r="F242" s="142"/>
      <c r="G242" s="142"/>
      <c r="H242" s="142"/>
      <c r="I242" s="142"/>
      <c r="J242" s="142" t="s">
        <v>767</v>
      </c>
      <c r="K242" s="142"/>
      <c r="L242" s="142">
        <v>1</v>
      </c>
      <c r="M242" s="142"/>
      <c r="N242" s="142"/>
      <c r="O242" s="142"/>
      <c r="P242" s="142"/>
      <c r="Q242" s="142"/>
      <c r="R242" s="142"/>
      <c r="S242" s="142"/>
      <c r="T242" s="142"/>
      <c r="U242" s="142"/>
      <c r="V242" s="142"/>
      <c r="W242" s="142"/>
      <c r="X242" s="142"/>
      <c r="Y242" s="142"/>
      <c r="Z242" s="142"/>
      <c r="AA242" s="142">
        <v>1</v>
      </c>
      <c r="AB242" s="142"/>
      <c r="AC242" s="142"/>
      <c r="AD242" s="142">
        <v>1</v>
      </c>
      <c r="AE242" s="142"/>
      <c r="AF242" s="410"/>
      <c r="AG242" s="67"/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  <c r="AU242" s="67"/>
      <c r="AV242" s="67"/>
      <c r="AW242" s="67"/>
      <c r="AX242" s="67"/>
      <c r="AY242" s="67"/>
      <c r="AZ242" s="67"/>
      <c r="BA242" s="67"/>
      <c r="BB242" s="67"/>
      <c r="BC242" s="67"/>
      <c r="BD242" s="67"/>
      <c r="BE242" s="67"/>
      <c r="BF242" s="67"/>
      <c r="BG242" s="67"/>
      <c r="BH242" s="67"/>
      <c r="BI242" s="67"/>
      <c r="BJ242" s="67"/>
      <c r="BK242" s="67"/>
      <c r="BL242" s="67"/>
      <c r="BM242" s="67"/>
      <c r="BN242" s="67"/>
      <c r="BO242" s="67"/>
    </row>
    <row r="243" spans="1:67" s="75" customFormat="1" ht="15">
      <c r="A243" s="142">
        <v>9</v>
      </c>
      <c r="B243" s="143">
        <v>1908</v>
      </c>
      <c r="C243" s="144" t="s">
        <v>1107</v>
      </c>
      <c r="D243" s="144" t="s">
        <v>563</v>
      </c>
      <c r="E243" s="142">
        <v>1</v>
      </c>
      <c r="F243" s="142"/>
      <c r="G243" s="142"/>
      <c r="H243" s="142"/>
      <c r="I243" s="142"/>
      <c r="J243" s="142" t="s">
        <v>767</v>
      </c>
      <c r="K243" s="142"/>
      <c r="L243" s="142"/>
      <c r="M243" s="142"/>
      <c r="N243" s="142"/>
      <c r="O243" s="142">
        <v>1</v>
      </c>
      <c r="P243" s="142"/>
      <c r="Q243" s="142"/>
      <c r="R243" s="142"/>
      <c r="S243" s="142"/>
      <c r="T243" s="142"/>
      <c r="U243" s="142"/>
      <c r="V243" s="142"/>
      <c r="W243" s="142"/>
      <c r="X243" s="142"/>
      <c r="Y243" s="142"/>
      <c r="Z243" s="142"/>
      <c r="AA243" s="142">
        <v>1</v>
      </c>
      <c r="AB243" s="142"/>
      <c r="AC243" s="142"/>
      <c r="AD243" s="142">
        <v>1</v>
      </c>
      <c r="AE243" s="142"/>
      <c r="AF243" s="410"/>
      <c r="AG243" s="67"/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  <c r="AU243" s="67"/>
      <c r="AV243" s="67"/>
      <c r="AW243" s="67"/>
      <c r="AX243" s="67"/>
      <c r="AY243" s="67"/>
      <c r="AZ243" s="67"/>
      <c r="BA243" s="67"/>
      <c r="BB243" s="67"/>
      <c r="BC243" s="67"/>
      <c r="BD243" s="67"/>
      <c r="BE243" s="67"/>
      <c r="BF243" s="67"/>
      <c r="BG243" s="67"/>
      <c r="BH243" s="67"/>
      <c r="BI243" s="67"/>
      <c r="BJ243" s="67"/>
      <c r="BK243" s="67"/>
      <c r="BL243" s="67"/>
      <c r="BM243" s="67"/>
      <c r="BN243" s="67"/>
      <c r="BO243" s="67"/>
    </row>
    <row r="244" spans="1:67" s="75" customFormat="1" ht="15">
      <c r="A244" s="142">
        <v>10</v>
      </c>
      <c r="B244" s="143">
        <v>1909</v>
      </c>
      <c r="C244" s="144" t="s">
        <v>1107</v>
      </c>
      <c r="D244" s="144" t="s">
        <v>752</v>
      </c>
      <c r="E244" s="142">
        <v>1</v>
      </c>
      <c r="F244" s="142"/>
      <c r="G244" s="142"/>
      <c r="H244" s="142"/>
      <c r="I244" s="142"/>
      <c r="J244" s="142" t="s">
        <v>767</v>
      </c>
      <c r="K244" s="142"/>
      <c r="L244" s="142"/>
      <c r="M244" s="142"/>
      <c r="N244" s="142"/>
      <c r="O244" s="142">
        <v>1</v>
      </c>
      <c r="P244" s="142"/>
      <c r="Q244" s="142"/>
      <c r="R244" s="142"/>
      <c r="S244" s="142"/>
      <c r="T244" s="142"/>
      <c r="U244" s="142"/>
      <c r="V244" s="142"/>
      <c r="W244" s="142"/>
      <c r="X244" s="142"/>
      <c r="Y244" s="142"/>
      <c r="Z244" s="142"/>
      <c r="AA244" s="142">
        <v>1</v>
      </c>
      <c r="AB244" s="142"/>
      <c r="AC244" s="142"/>
      <c r="AD244" s="142">
        <v>1</v>
      </c>
      <c r="AE244" s="142"/>
      <c r="AF244" s="410"/>
      <c r="AG244" s="67"/>
      <c r="AH244" s="67"/>
      <c r="AI244" s="67"/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  <c r="AU244" s="67"/>
      <c r="AV244" s="67"/>
      <c r="AW244" s="67"/>
      <c r="AX244" s="67"/>
      <c r="AY244" s="67"/>
      <c r="AZ244" s="67"/>
      <c r="BA244" s="67"/>
      <c r="BB244" s="67"/>
      <c r="BC244" s="67"/>
      <c r="BD244" s="67"/>
      <c r="BE244" s="67"/>
      <c r="BF244" s="67"/>
      <c r="BG244" s="67"/>
      <c r="BH244" s="67"/>
      <c r="BI244" s="67"/>
      <c r="BJ244" s="67"/>
      <c r="BK244" s="67"/>
      <c r="BL244" s="67"/>
      <c r="BM244" s="67"/>
      <c r="BN244" s="67"/>
      <c r="BO244" s="67"/>
    </row>
    <row r="245" spans="1:67" s="75" customFormat="1" ht="15">
      <c r="A245" s="142">
        <v>11</v>
      </c>
      <c r="B245" s="143">
        <v>1910</v>
      </c>
      <c r="C245" s="144" t="s">
        <v>1108</v>
      </c>
      <c r="D245" s="144" t="s">
        <v>634</v>
      </c>
      <c r="E245" s="142">
        <v>1</v>
      </c>
      <c r="F245" s="142"/>
      <c r="G245" s="142"/>
      <c r="H245" s="142"/>
      <c r="I245" s="142"/>
      <c r="J245" s="142" t="s">
        <v>767</v>
      </c>
      <c r="K245" s="142"/>
      <c r="L245" s="142">
        <v>1</v>
      </c>
      <c r="M245" s="142"/>
      <c r="N245" s="142"/>
      <c r="O245" s="142"/>
      <c r="P245" s="142"/>
      <c r="Q245" s="142"/>
      <c r="R245" s="142"/>
      <c r="S245" s="142"/>
      <c r="T245" s="142"/>
      <c r="U245" s="142"/>
      <c r="V245" s="142"/>
      <c r="W245" s="142"/>
      <c r="X245" s="142"/>
      <c r="Y245" s="142"/>
      <c r="Z245" s="142"/>
      <c r="AA245" s="142">
        <v>1</v>
      </c>
      <c r="AB245" s="142"/>
      <c r="AC245" s="142"/>
      <c r="AD245" s="142">
        <v>1</v>
      </c>
      <c r="AE245" s="142"/>
      <c r="AF245" s="410"/>
      <c r="AG245" s="67"/>
      <c r="AH245" s="67"/>
      <c r="AI245" s="67"/>
      <c r="AJ245" s="67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  <c r="AU245" s="67"/>
      <c r="AV245" s="67"/>
      <c r="AW245" s="67"/>
      <c r="AX245" s="67"/>
      <c r="AY245" s="67"/>
      <c r="AZ245" s="67"/>
      <c r="BA245" s="67"/>
      <c r="BB245" s="67"/>
      <c r="BC245" s="67"/>
      <c r="BD245" s="67"/>
      <c r="BE245" s="67"/>
      <c r="BF245" s="67"/>
      <c r="BG245" s="67"/>
      <c r="BH245" s="67"/>
      <c r="BI245" s="67"/>
      <c r="BJ245" s="67"/>
      <c r="BK245" s="67"/>
      <c r="BL245" s="67"/>
      <c r="BM245" s="67"/>
      <c r="BN245" s="67"/>
      <c r="BO245" s="67"/>
    </row>
    <row r="246" spans="1:67" s="75" customFormat="1" ht="15">
      <c r="A246" s="142">
        <v>12</v>
      </c>
      <c r="B246" s="143">
        <v>1911</v>
      </c>
      <c r="C246" s="144" t="s">
        <v>973</v>
      </c>
      <c r="D246" s="144" t="s">
        <v>582</v>
      </c>
      <c r="E246" s="142">
        <v>1</v>
      </c>
      <c r="F246" s="142"/>
      <c r="G246" s="142"/>
      <c r="H246" s="142"/>
      <c r="I246" s="142"/>
      <c r="J246" s="142" t="s">
        <v>767</v>
      </c>
      <c r="K246" s="142"/>
      <c r="L246" s="142">
        <v>1</v>
      </c>
      <c r="M246" s="142"/>
      <c r="N246" s="142"/>
      <c r="O246" s="142"/>
      <c r="P246" s="142"/>
      <c r="Q246" s="142"/>
      <c r="R246" s="142"/>
      <c r="S246" s="142"/>
      <c r="T246" s="142"/>
      <c r="U246" s="142"/>
      <c r="V246" s="142"/>
      <c r="W246" s="142"/>
      <c r="X246" s="142"/>
      <c r="Y246" s="142"/>
      <c r="Z246" s="142"/>
      <c r="AA246" s="142">
        <v>1</v>
      </c>
      <c r="AB246" s="142"/>
      <c r="AC246" s="142"/>
      <c r="AD246" s="142">
        <v>1</v>
      </c>
      <c r="AE246" s="142"/>
      <c r="AF246" s="410"/>
      <c r="AG246" s="67"/>
      <c r="AH246" s="67"/>
      <c r="AI246" s="67"/>
      <c r="AJ246" s="67"/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  <c r="AU246" s="67"/>
      <c r="AV246" s="67"/>
      <c r="AW246" s="67"/>
      <c r="AX246" s="67"/>
      <c r="AY246" s="67"/>
      <c r="AZ246" s="67"/>
      <c r="BA246" s="67"/>
      <c r="BB246" s="67"/>
      <c r="BC246" s="67"/>
      <c r="BD246" s="67"/>
      <c r="BE246" s="67"/>
      <c r="BF246" s="67"/>
      <c r="BG246" s="67"/>
      <c r="BH246" s="67"/>
      <c r="BI246" s="67"/>
      <c r="BJ246" s="67"/>
      <c r="BK246" s="67"/>
      <c r="BL246" s="67"/>
      <c r="BM246" s="67"/>
      <c r="BN246" s="67"/>
      <c r="BO246" s="67"/>
    </row>
    <row r="247" spans="1:67" s="75" customFormat="1" ht="15">
      <c r="A247" s="142">
        <v>13</v>
      </c>
      <c r="B247" s="143">
        <v>1912</v>
      </c>
      <c r="C247" s="144" t="s">
        <v>1109</v>
      </c>
      <c r="D247" s="144" t="s">
        <v>754</v>
      </c>
      <c r="E247" s="142">
        <v>1</v>
      </c>
      <c r="F247" s="142"/>
      <c r="G247" s="142"/>
      <c r="H247" s="142"/>
      <c r="I247" s="142"/>
      <c r="J247" s="142" t="s">
        <v>767</v>
      </c>
      <c r="K247" s="142"/>
      <c r="L247" s="142"/>
      <c r="M247" s="142"/>
      <c r="N247" s="142"/>
      <c r="O247" s="142">
        <v>1</v>
      </c>
      <c r="P247" s="142"/>
      <c r="Q247" s="142"/>
      <c r="R247" s="142"/>
      <c r="S247" s="142"/>
      <c r="T247" s="142"/>
      <c r="U247" s="142"/>
      <c r="V247" s="142"/>
      <c r="W247" s="142"/>
      <c r="X247" s="142"/>
      <c r="Y247" s="142"/>
      <c r="Z247" s="142"/>
      <c r="AA247" s="142">
        <v>1</v>
      </c>
      <c r="AB247" s="142"/>
      <c r="AC247" s="142"/>
      <c r="AD247" s="142">
        <v>1</v>
      </c>
      <c r="AE247" s="142"/>
      <c r="AF247" s="410"/>
      <c r="AG247" s="67"/>
      <c r="AH247" s="67"/>
      <c r="AI247" s="67"/>
      <c r="AJ247" s="67"/>
      <c r="AK247" s="67"/>
      <c r="AL247" s="67"/>
      <c r="AM247" s="67"/>
      <c r="AN247" s="67"/>
      <c r="AO247" s="67"/>
      <c r="AP247" s="67"/>
      <c r="AQ247" s="67"/>
      <c r="AR247" s="67"/>
      <c r="AS247" s="67"/>
      <c r="AT247" s="67"/>
      <c r="AU247" s="67"/>
      <c r="AV247" s="67"/>
      <c r="AW247" s="67"/>
      <c r="AX247" s="67"/>
      <c r="AY247" s="67"/>
      <c r="AZ247" s="67"/>
      <c r="BA247" s="67"/>
      <c r="BB247" s="67"/>
      <c r="BC247" s="67"/>
      <c r="BD247" s="67"/>
      <c r="BE247" s="67"/>
      <c r="BF247" s="67"/>
      <c r="BG247" s="67"/>
      <c r="BH247" s="67"/>
      <c r="BI247" s="67"/>
      <c r="BJ247" s="67"/>
      <c r="BK247" s="67"/>
      <c r="BL247" s="67"/>
      <c r="BM247" s="67"/>
      <c r="BN247" s="67"/>
      <c r="BO247" s="67"/>
    </row>
    <row r="248" spans="1:67" s="75" customFormat="1" ht="15">
      <c r="A248" s="142">
        <v>14</v>
      </c>
      <c r="B248" s="143">
        <v>1913</v>
      </c>
      <c r="C248" s="144" t="s">
        <v>1110</v>
      </c>
      <c r="D248" s="144" t="s">
        <v>752</v>
      </c>
      <c r="E248" s="142">
        <v>1</v>
      </c>
      <c r="F248" s="142"/>
      <c r="G248" s="142"/>
      <c r="H248" s="142"/>
      <c r="I248" s="142"/>
      <c r="J248" s="142" t="s">
        <v>767</v>
      </c>
      <c r="K248" s="142"/>
      <c r="L248" s="142">
        <v>1</v>
      </c>
      <c r="M248" s="142"/>
      <c r="N248" s="142"/>
      <c r="O248" s="142"/>
      <c r="P248" s="142"/>
      <c r="Q248" s="142"/>
      <c r="R248" s="142"/>
      <c r="S248" s="142"/>
      <c r="T248" s="142"/>
      <c r="U248" s="142"/>
      <c r="V248" s="142"/>
      <c r="W248" s="142"/>
      <c r="X248" s="142"/>
      <c r="Y248" s="142"/>
      <c r="Z248" s="142"/>
      <c r="AA248" s="142">
        <v>1</v>
      </c>
      <c r="AB248" s="142"/>
      <c r="AC248" s="142"/>
      <c r="AD248" s="142">
        <v>1</v>
      </c>
      <c r="AE248" s="142"/>
      <c r="AF248" s="410"/>
      <c r="AG248" s="67"/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  <c r="AU248" s="67"/>
      <c r="AV248" s="67"/>
      <c r="AW248" s="67"/>
      <c r="AX248" s="67"/>
      <c r="AY248" s="67"/>
      <c r="AZ248" s="67"/>
      <c r="BA248" s="67"/>
      <c r="BB248" s="67"/>
      <c r="BC248" s="67"/>
      <c r="BD248" s="67"/>
      <c r="BE248" s="67"/>
      <c r="BF248" s="67"/>
      <c r="BG248" s="67"/>
      <c r="BH248" s="67"/>
      <c r="BI248" s="67"/>
      <c r="BJ248" s="67"/>
      <c r="BK248" s="67"/>
      <c r="BL248" s="67"/>
      <c r="BM248" s="67"/>
      <c r="BN248" s="67"/>
      <c r="BO248" s="67"/>
    </row>
    <row r="249" spans="1:67" s="75" customFormat="1" ht="15">
      <c r="A249" s="142">
        <v>15</v>
      </c>
      <c r="B249" s="143">
        <v>1914</v>
      </c>
      <c r="C249" s="144" t="s">
        <v>980</v>
      </c>
      <c r="D249" s="144" t="s">
        <v>581</v>
      </c>
      <c r="E249" s="142">
        <v>1</v>
      </c>
      <c r="F249" s="142"/>
      <c r="G249" s="142"/>
      <c r="H249" s="142"/>
      <c r="I249" s="142"/>
      <c r="J249" s="142" t="s">
        <v>767</v>
      </c>
      <c r="K249" s="142"/>
      <c r="L249" s="142">
        <v>1</v>
      </c>
      <c r="M249" s="142"/>
      <c r="N249" s="142"/>
      <c r="O249" s="142"/>
      <c r="P249" s="142"/>
      <c r="Q249" s="142"/>
      <c r="R249" s="142"/>
      <c r="S249" s="142"/>
      <c r="T249" s="142"/>
      <c r="U249" s="142"/>
      <c r="V249" s="142"/>
      <c r="W249" s="142"/>
      <c r="X249" s="142"/>
      <c r="Y249" s="142"/>
      <c r="Z249" s="142"/>
      <c r="AA249" s="142">
        <v>1</v>
      </c>
      <c r="AB249" s="142"/>
      <c r="AC249" s="142"/>
      <c r="AD249" s="142">
        <v>1</v>
      </c>
      <c r="AE249" s="142"/>
      <c r="AF249" s="410"/>
      <c r="AG249" s="67"/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  <c r="AU249" s="67"/>
      <c r="AV249" s="67"/>
      <c r="AW249" s="67"/>
      <c r="AX249" s="67"/>
      <c r="AY249" s="67"/>
      <c r="AZ249" s="67"/>
      <c r="BA249" s="67"/>
      <c r="BB249" s="67"/>
      <c r="BC249" s="67"/>
      <c r="BD249" s="67"/>
      <c r="BE249" s="67"/>
      <c r="BF249" s="67"/>
      <c r="BG249" s="67"/>
      <c r="BH249" s="67"/>
      <c r="BI249" s="67"/>
      <c r="BJ249" s="67"/>
      <c r="BK249" s="67"/>
      <c r="BL249" s="67"/>
      <c r="BM249" s="67"/>
      <c r="BN249" s="67"/>
      <c r="BO249" s="67"/>
    </row>
    <row r="250" spans="1:67" s="75" customFormat="1" ht="15">
      <c r="A250" s="142">
        <v>16</v>
      </c>
      <c r="B250" s="143">
        <v>1915</v>
      </c>
      <c r="C250" s="144" t="s">
        <v>1111</v>
      </c>
      <c r="D250" s="144" t="s">
        <v>564</v>
      </c>
      <c r="E250" s="142">
        <v>1</v>
      </c>
      <c r="F250" s="142"/>
      <c r="G250" s="142"/>
      <c r="H250" s="142"/>
      <c r="I250" s="142"/>
      <c r="J250" s="142" t="s">
        <v>767</v>
      </c>
      <c r="K250" s="142"/>
      <c r="L250" s="142">
        <v>1</v>
      </c>
      <c r="M250" s="142"/>
      <c r="N250" s="142"/>
      <c r="O250" s="142"/>
      <c r="P250" s="142"/>
      <c r="Q250" s="142"/>
      <c r="R250" s="142"/>
      <c r="S250" s="142"/>
      <c r="T250" s="142"/>
      <c r="U250" s="142"/>
      <c r="V250" s="142"/>
      <c r="W250" s="142"/>
      <c r="X250" s="142"/>
      <c r="Y250" s="142"/>
      <c r="Z250" s="142"/>
      <c r="AA250" s="142">
        <v>1</v>
      </c>
      <c r="AB250" s="142"/>
      <c r="AC250" s="142"/>
      <c r="AD250" s="142">
        <v>1</v>
      </c>
      <c r="AE250" s="142"/>
      <c r="AF250" s="410"/>
      <c r="AG250" s="67"/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  <c r="AY250" s="67"/>
      <c r="AZ250" s="67"/>
      <c r="BA250" s="67"/>
      <c r="BB250" s="67"/>
      <c r="BC250" s="67"/>
      <c r="BD250" s="67"/>
      <c r="BE250" s="67"/>
      <c r="BF250" s="67"/>
      <c r="BG250" s="67"/>
      <c r="BH250" s="67"/>
      <c r="BI250" s="67"/>
      <c r="BJ250" s="67"/>
      <c r="BK250" s="67"/>
      <c r="BL250" s="67"/>
      <c r="BM250" s="67"/>
      <c r="BN250" s="67"/>
      <c r="BO250" s="67"/>
    </row>
    <row r="251" spans="1:67" s="75" customFormat="1" ht="15">
      <c r="A251" s="142">
        <v>17</v>
      </c>
      <c r="B251" s="143">
        <v>1916</v>
      </c>
      <c r="C251" s="144" t="s">
        <v>977</v>
      </c>
      <c r="D251" s="144" t="s">
        <v>583</v>
      </c>
      <c r="E251" s="142">
        <v>1</v>
      </c>
      <c r="F251" s="142"/>
      <c r="G251" s="142"/>
      <c r="H251" s="142"/>
      <c r="I251" s="142"/>
      <c r="J251" s="142">
        <v>1</v>
      </c>
      <c r="K251" s="142"/>
      <c r="L251" s="142"/>
      <c r="M251" s="142"/>
      <c r="N251" s="142"/>
      <c r="O251" s="142"/>
      <c r="P251" s="142"/>
      <c r="Q251" s="142"/>
      <c r="R251" s="142"/>
      <c r="S251" s="142"/>
      <c r="T251" s="142"/>
      <c r="U251" s="142"/>
      <c r="V251" s="142"/>
      <c r="W251" s="142"/>
      <c r="X251" s="142"/>
      <c r="Y251" s="142"/>
      <c r="Z251" s="142"/>
      <c r="AA251" s="142">
        <v>1</v>
      </c>
      <c r="AB251" s="142"/>
      <c r="AC251" s="142"/>
      <c r="AD251" s="142">
        <v>1</v>
      </c>
      <c r="AE251" s="142"/>
      <c r="AF251" s="410"/>
      <c r="AG251" s="67"/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  <c r="AU251" s="67"/>
      <c r="AV251" s="67"/>
      <c r="AW251" s="67"/>
      <c r="AX251" s="67"/>
      <c r="AY251" s="67"/>
      <c r="AZ251" s="67"/>
      <c r="BA251" s="67"/>
      <c r="BB251" s="67"/>
      <c r="BC251" s="67"/>
      <c r="BD251" s="67"/>
      <c r="BE251" s="67"/>
      <c r="BF251" s="67"/>
      <c r="BG251" s="67"/>
      <c r="BH251" s="67"/>
      <c r="BI251" s="67"/>
      <c r="BJ251" s="67"/>
      <c r="BK251" s="67"/>
      <c r="BL251" s="67"/>
      <c r="BM251" s="67"/>
      <c r="BN251" s="67"/>
      <c r="BO251" s="67"/>
    </row>
    <row r="252" spans="1:67" s="75" customFormat="1" ht="15">
      <c r="A252" s="142">
        <v>18</v>
      </c>
      <c r="B252" s="143">
        <v>1917</v>
      </c>
      <c r="C252" s="144" t="s">
        <v>1112</v>
      </c>
      <c r="D252" s="144" t="s">
        <v>584</v>
      </c>
      <c r="E252" s="142">
        <v>1</v>
      </c>
      <c r="F252" s="142"/>
      <c r="G252" s="142"/>
      <c r="H252" s="142"/>
      <c r="I252" s="142"/>
      <c r="J252" s="142"/>
      <c r="K252" s="142"/>
      <c r="L252" s="142">
        <v>1</v>
      </c>
      <c r="M252" s="142"/>
      <c r="N252" s="142"/>
      <c r="O252" s="142"/>
      <c r="P252" s="142"/>
      <c r="Q252" s="142"/>
      <c r="R252" s="142"/>
      <c r="S252" s="142"/>
      <c r="T252" s="142"/>
      <c r="U252" s="142"/>
      <c r="V252" s="142"/>
      <c r="W252" s="142"/>
      <c r="X252" s="142"/>
      <c r="Y252" s="142"/>
      <c r="Z252" s="142"/>
      <c r="AA252" s="142">
        <v>1</v>
      </c>
      <c r="AB252" s="142"/>
      <c r="AC252" s="142"/>
      <c r="AD252" s="142">
        <v>1</v>
      </c>
      <c r="AE252" s="142"/>
      <c r="AF252" s="410"/>
      <c r="AG252" s="67"/>
      <c r="AH252" s="67"/>
      <c r="AI252" s="67"/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  <c r="AU252" s="67"/>
      <c r="AV252" s="67"/>
      <c r="AW252" s="67"/>
      <c r="AX252" s="67"/>
      <c r="AY252" s="67"/>
      <c r="AZ252" s="67"/>
      <c r="BA252" s="67"/>
      <c r="BB252" s="67"/>
      <c r="BC252" s="67"/>
      <c r="BD252" s="67"/>
      <c r="BE252" s="67"/>
      <c r="BF252" s="67"/>
      <c r="BG252" s="67"/>
      <c r="BH252" s="67"/>
      <c r="BI252" s="67"/>
      <c r="BJ252" s="67"/>
      <c r="BK252" s="67"/>
      <c r="BL252" s="67"/>
      <c r="BM252" s="67"/>
      <c r="BN252" s="67"/>
      <c r="BO252" s="67"/>
    </row>
    <row r="253" spans="1:67" s="75" customFormat="1" ht="15">
      <c r="A253" s="142">
        <v>19</v>
      </c>
      <c r="B253" s="143">
        <v>1918</v>
      </c>
      <c r="C253" s="144" t="s">
        <v>1113</v>
      </c>
      <c r="D253" s="144" t="s">
        <v>563</v>
      </c>
      <c r="E253" s="142">
        <v>1</v>
      </c>
      <c r="F253" s="142"/>
      <c r="G253" s="142"/>
      <c r="H253" s="142"/>
      <c r="I253" s="142"/>
      <c r="J253" s="142" t="s">
        <v>767</v>
      </c>
      <c r="K253" s="142"/>
      <c r="L253" s="142"/>
      <c r="M253" s="142"/>
      <c r="N253" s="142"/>
      <c r="O253" s="142">
        <v>1</v>
      </c>
      <c r="P253" s="142"/>
      <c r="Q253" s="142"/>
      <c r="R253" s="142"/>
      <c r="S253" s="142"/>
      <c r="T253" s="142"/>
      <c r="U253" s="142"/>
      <c r="V253" s="142"/>
      <c r="W253" s="142"/>
      <c r="X253" s="142"/>
      <c r="Y253" s="142"/>
      <c r="Z253" s="142"/>
      <c r="AA253" s="142">
        <v>1</v>
      </c>
      <c r="AB253" s="142"/>
      <c r="AC253" s="142"/>
      <c r="AD253" s="142">
        <v>1</v>
      </c>
      <c r="AE253" s="142"/>
      <c r="AF253" s="410"/>
      <c r="AG253" s="67"/>
      <c r="AH253" s="67"/>
      <c r="AI253" s="67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  <c r="AU253" s="67"/>
      <c r="AV253" s="67"/>
      <c r="AW253" s="67"/>
      <c r="AX253" s="67"/>
      <c r="AY253" s="67"/>
      <c r="AZ253" s="67"/>
      <c r="BA253" s="67"/>
      <c r="BB253" s="67"/>
      <c r="BC253" s="67"/>
      <c r="BD253" s="67"/>
      <c r="BE253" s="67"/>
      <c r="BF253" s="67"/>
      <c r="BG253" s="67"/>
      <c r="BH253" s="67"/>
      <c r="BI253" s="67"/>
      <c r="BJ253" s="67"/>
      <c r="BK253" s="67"/>
      <c r="BL253" s="67"/>
      <c r="BM253" s="67"/>
      <c r="BN253" s="67"/>
      <c r="BO253" s="67"/>
    </row>
    <row r="254" spans="1:67" s="75" customFormat="1" ht="15">
      <c r="A254" s="142">
        <v>20</v>
      </c>
      <c r="B254" s="143">
        <v>1919</v>
      </c>
      <c r="C254" s="144" t="s">
        <v>1114</v>
      </c>
      <c r="D254" s="144" t="s">
        <v>589</v>
      </c>
      <c r="E254" s="142">
        <v>1</v>
      </c>
      <c r="F254" s="142"/>
      <c r="G254" s="142"/>
      <c r="H254" s="142"/>
      <c r="I254" s="142"/>
      <c r="J254" s="142" t="s">
        <v>767</v>
      </c>
      <c r="K254" s="142"/>
      <c r="L254" s="142"/>
      <c r="M254" s="142"/>
      <c r="N254" s="142"/>
      <c r="O254" s="142">
        <v>1</v>
      </c>
      <c r="P254" s="142"/>
      <c r="Q254" s="142"/>
      <c r="R254" s="142"/>
      <c r="S254" s="142"/>
      <c r="T254" s="142"/>
      <c r="U254" s="142"/>
      <c r="V254" s="142"/>
      <c r="W254" s="142"/>
      <c r="X254" s="142"/>
      <c r="Y254" s="142"/>
      <c r="Z254" s="142"/>
      <c r="AA254" s="142">
        <v>1</v>
      </c>
      <c r="AB254" s="142"/>
      <c r="AC254" s="142"/>
      <c r="AD254" s="142">
        <v>1</v>
      </c>
      <c r="AE254" s="142"/>
      <c r="AF254" s="410"/>
      <c r="AG254" s="67"/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  <c r="AU254" s="67"/>
      <c r="AV254" s="67"/>
      <c r="AW254" s="67"/>
      <c r="AX254" s="67"/>
      <c r="AY254" s="67"/>
      <c r="AZ254" s="67"/>
      <c r="BA254" s="67"/>
      <c r="BB254" s="67"/>
      <c r="BC254" s="67"/>
      <c r="BD254" s="67"/>
      <c r="BE254" s="67"/>
      <c r="BF254" s="67"/>
      <c r="BG254" s="67"/>
      <c r="BH254" s="67"/>
      <c r="BI254" s="67"/>
      <c r="BJ254" s="67"/>
      <c r="BK254" s="67"/>
      <c r="BL254" s="67"/>
      <c r="BM254" s="67"/>
      <c r="BN254" s="67"/>
      <c r="BO254" s="67"/>
    </row>
    <row r="255" spans="1:67" s="75" customFormat="1" ht="15">
      <c r="A255" s="142">
        <v>21</v>
      </c>
      <c r="B255" s="143">
        <v>1920</v>
      </c>
      <c r="C255" s="144" t="s">
        <v>1114</v>
      </c>
      <c r="D255" s="144" t="s">
        <v>561</v>
      </c>
      <c r="E255" s="142">
        <v>1</v>
      </c>
      <c r="F255" s="142"/>
      <c r="G255" s="142"/>
      <c r="H255" s="142"/>
      <c r="I255" s="142"/>
      <c r="J255" s="142" t="s">
        <v>767</v>
      </c>
      <c r="K255" s="142"/>
      <c r="L255" s="142"/>
      <c r="M255" s="142"/>
      <c r="N255" s="142"/>
      <c r="O255" s="142">
        <v>1</v>
      </c>
      <c r="P255" s="142"/>
      <c r="Q255" s="142"/>
      <c r="R255" s="142"/>
      <c r="S255" s="142"/>
      <c r="T255" s="142"/>
      <c r="U255" s="142"/>
      <c r="V255" s="142"/>
      <c r="W255" s="142"/>
      <c r="X255" s="142"/>
      <c r="Y255" s="142"/>
      <c r="Z255" s="142"/>
      <c r="AA255" s="142">
        <v>1</v>
      </c>
      <c r="AB255" s="142"/>
      <c r="AC255" s="142"/>
      <c r="AD255" s="142">
        <v>1</v>
      </c>
      <c r="AE255" s="142"/>
      <c r="AF255" s="410"/>
      <c r="AG255" s="67"/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  <c r="AU255" s="67"/>
      <c r="AV255" s="67"/>
      <c r="AW255" s="67"/>
      <c r="AX255" s="67"/>
      <c r="AY255" s="67"/>
      <c r="AZ255" s="67"/>
      <c r="BA255" s="67"/>
      <c r="BB255" s="67"/>
      <c r="BC255" s="67"/>
      <c r="BD255" s="67"/>
      <c r="BE255" s="67"/>
      <c r="BF255" s="67"/>
      <c r="BG255" s="67"/>
      <c r="BH255" s="67"/>
      <c r="BI255" s="67"/>
      <c r="BJ255" s="67"/>
      <c r="BK255" s="67"/>
      <c r="BL255" s="67"/>
      <c r="BM255" s="67"/>
      <c r="BN255" s="67"/>
      <c r="BO255" s="67"/>
    </row>
    <row r="256" spans="1:67" s="75" customFormat="1" ht="15">
      <c r="A256" s="142">
        <v>22</v>
      </c>
      <c r="B256" s="143">
        <v>1921</v>
      </c>
      <c r="C256" s="144" t="s">
        <v>1115</v>
      </c>
      <c r="D256" s="144" t="s">
        <v>556</v>
      </c>
      <c r="E256" s="142">
        <v>1</v>
      </c>
      <c r="F256" s="142"/>
      <c r="G256" s="142"/>
      <c r="H256" s="142"/>
      <c r="I256" s="142"/>
      <c r="J256" s="142" t="s">
        <v>767</v>
      </c>
      <c r="K256" s="142"/>
      <c r="L256" s="142">
        <v>1</v>
      </c>
      <c r="M256" s="142"/>
      <c r="N256" s="142"/>
      <c r="O256" s="142"/>
      <c r="P256" s="142"/>
      <c r="Q256" s="142"/>
      <c r="R256" s="142"/>
      <c r="S256" s="142"/>
      <c r="T256" s="142"/>
      <c r="U256" s="142"/>
      <c r="V256" s="142"/>
      <c r="W256" s="142"/>
      <c r="X256" s="142"/>
      <c r="Y256" s="142"/>
      <c r="Z256" s="142"/>
      <c r="AA256" s="142">
        <v>1</v>
      </c>
      <c r="AB256" s="142"/>
      <c r="AC256" s="142"/>
      <c r="AD256" s="142">
        <v>1</v>
      </c>
      <c r="AE256" s="142"/>
      <c r="AF256" s="410"/>
      <c r="AG256" s="67"/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  <c r="AU256" s="67"/>
      <c r="AV256" s="67"/>
      <c r="AW256" s="67"/>
      <c r="AX256" s="67"/>
      <c r="AY256" s="67"/>
      <c r="AZ256" s="67"/>
      <c r="BA256" s="67"/>
      <c r="BB256" s="67"/>
      <c r="BC256" s="67"/>
      <c r="BD256" s="67"/>
      <c r="BE256" s="67"/>
      <c r="BF256" s="67"/>
      <c r="BG256" s="67"/>
      <c r="BH256" s="67"/>
      <c r="BI256" s="67"/>
      <c r="BJ256" s="67"/>
      <c r="BK256" s="67"/>
      <c r="BL256" s="67"/>
      <c r="BM256" s="67"/>
      <c r="BN256" s="67"/>
      <c r="BO256" s="67"/>
    </row>
    <row r="257" spans="1:67" s="75" customFormat="1" ht="15">
      <c r="A257" s="142">
        <v>23</v>
      </c>
      <c r="B257" s="143">
        <v>1922</v>
      </c>
      <c r="C257" s="144" t="s">
        <v>982</v>
      </c>
      <c r="D257" s="144" t="s">
        <v>576</v>
      </c>
      <c r="E257" s="142">
        <v>1</v>
      </c>
      <c r="F257" s="142"/>
      <c r="G257" s="142"/>
      <c r="H257" s="142"/>
      <c r="I257" s="142"/>
      <c r="J257" s="142" t="s">
        <v>767</v>
      </c>
      <c r="K257" s="142"/>
      <c r="L257" s="142"/>
      <c r="M257" s="142"/>
      <c r="N257" s="142"/>
      <c r="O257" s="142">
        <v>1</v>
      </c>
      <c r="P257" s="142"/>
      <c r="Q257" s="142"/>
      <c r="R257" s="142"/>
      <c r="S257" s="142"/>
      <c r="T257" s="142"/>
      <c r="U257" s="142"/>
      <c r="V257" s="142"/>
      <c r="W257" s="142"/>
      <c r="X257" s="142"/>
      <c r="Y257" s="142"/>
      <c r="Z257" s="142"/>
      <c r="AA257" s="142">
        <v>1</v>
      </c>
      <c r="AB257" s="142"/>
      <c r="AC257" s="142"/>
      <c r="AD257" s="142">
        <v>1</v>
      </c>
      <c r="AE257" s="142"/>
      <c r="AF257" s="410"/>
      <c r="AG257" s="67"/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  <c r="AU257" s="67"/>
      <c r="AV257" s="67"/>
      <c r="AW257" s="67"/>
      <c r="AX257" s="67"/>
      <c r="AY257" s="67"/>
      <c r="AZ257" s="67"/>
      <c r="BA257" s="67"/>
      <c r="BB257" s="67"/>
      <c r="BC257" s="67"/>
      <c r="BD257" s="67"/>
      <c r="BE257" s="67"/>
      <c r="BF257" s="67"/>
      <c r="BG257" s="67"/>
      <c r="BH257" s="67"/>
      <c r="BI257" s="67"/>
      <c r="BJ257" s="67"/>
      <c r="BK257" s="67"/>
      <c r="BL257" s="67"/>
      <c r="BM257" s="67"/>
      <c r="BN257" s="67"/>
      <c r="BO257" s="67"/>
    </row>
    <row r="258" spans="1:67" s="75" customFormat="1" ht="15">
      <c r="A258" s="142">
        <v>24</v>
      </c>
      <c r="B258" s="143">
        <v>1930</v>
      </c>
      <c r="C258" s="144" t="s">
        <v>1116</v>
      </c>
      <c r="D258" s="144" t="s">
        <v>753</v>
      </c>
      <c r="E258" s="142">
        <v>1</v>
      </c>
      <c r="F258" s="142"/>
      <c r="G258" s="142"/>
      <c r="H258" s="142"/>
      <c r="I258" s="142"/>
      <c r="J258" s="142" t="s">
        <v>767</v>
      </c>
      <c r="K258" s="142"/>
      <c r="L258" s="142">
        <v>1</v>
      </c>
      <c r="M258" s="142"/>
      <c r="N258" s="142"/>
      <c r="O258" s="142"/>
      <c r="P258" s="142"/>
      <c r="Q258" s="142"/>
      <c r="R258" s="142"/>
      <c r="S258" s="142"/>
      <c r="T258" s="142"/>
      <c r="U258" s="142"/>
      <c r="V258" s="142"/>
      <c r="W258" s="142"/>
      <c r="X258" s="142"/>
      <c r="Y258" s="142"/>
      <c r="Z258" s="142"/>
      <c r="AA258" s="142">
        <v>1</v>
      </c>
      <c r="AB258" s="142"/>
      <c r="AC258" s="142"/>
      <c r="AD258" s="142">
        <v>1</v>
      </c>
      <c r="AE258" s="142"/>
      <c r="AF258" s="410"/>
      <c r="AG258" s="67"/>
      <c r="AH258" s="67"/>
      <c r="AI258" s="67"/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  <c r="AU258" s="67"/>
      <c r="AV258" s="67"/>
      <c r="AW258" s="67"/>
      <c r="AX258" s="67"/>
      <c r="AY258" s="67"/>
      <c r="AZ258" s="67"/>
      <c r="BA258" s="67"/>
      <c r="BB258" s="67"/>
      <c r="BC258" s="67"/>
      <c r="BD258" s="67"/>
      <c r="BE258" s="67"/>
      <c r="BF258" s="67"/>
      <c r="BG258" s="67"/>
      <c r="BH258" s="67"/>
      <c r="BI258" s="67"/>
      <c r="BJ258" s="67"/>
      <c r="BK258" s="67"/>
      <c r="BL258" s="67"/>
      <c r="BM258" s="67"/>
      <c r="BN258" s="67"/>
      <c r="BO258" s="67"/>
    </row>
    <row r="259" spans="1:67" s="75" customFormat="1" ht="15">
      <c r="A259" s="142">
        <v>25</v>
      </c>
      <c r="B259" s="143">
        <v>1931</v>
      </c>
      <c r="C259" s="144" t="s">
        <v>1117</v>
      </c>
      <c r="D259" s="144" t="s">
        <v>582</v>
      </c>
      <c r="E259" s="142">
        <v>1</v>
      </c>
      <c r="F259" s="142"/>
      <c r="G259" s="142"/>
      <c r="H259" s="142"/>
      <c r="I259" s="142"/>
      <c r="J259" s="142" t="s">
        <v>767</v>
      </c>
      <c r="K259" s="142"/>
      <c r="L259" s="142">
        <v>1</v>
      </c>
      <c r="M259" s="142"/>
      <c r="N259" s="142"/>
      <c r="O259" s="142"/>
      <c r="P259" s="142"/>
      <c r="Q259" s="142"/>
      <c r="R259" s="142"/>
      <c r="S259" s="142"/>
      <c r="T259" s="142"/>
      <c r="U259" s="142"/>
      <c r="V259" s="142"/>
      <c r="W259" s="142"/>
      <c r="X259" s="142"/>
      <c r="Y259" s="142"/>
      <c r="Z259" s="142"/>
      <c r="AA259" s="142">
        <v>1</v>
      </c>
      <c r="AB259" s="142"/>
      <c r="AC259" s="142"/>
      <c r="AD259" s="142">
        <v>1</v>
      </c>
      <c r="AE259" s="142"/>
      <c r="AF259" s="410"/>
      <c r="AG259" s="67"/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  <c r="AU259" s="67"/>
      <c r="AV259" s="67"/>
      <c r="AW259" s="67"/>
      <c r="AX259" s="67"/>
      <c r="AY259" s="67"/>
      <c r="AZ259" s="67"/>
      <c r="BA259" s="67"/>
      <c r="BB259" s="67"/>
      <c r="BC259" s="67"/>
      <c r="BD259" s="67"/>
      <c r="BE259" s="67"/>
      <c r="BF259" s="67"/>
      <c r="BG259" s="67"/>
      <c r="BH259" s="67"/>
      <c r="BI259" s="67"/>
      <c r="BJ259" s="67"/>
      <c r="BK259" s="67"/>
      <c r="BL259" s="67"/>
      <c r="BM259" s="67"/>
      <c r="BN259" s="67"/>
      <c r="BO259" s="67"/>
    </row>
    <row r="260" spans="1:67" s="75" customFormat="1" ht="15">
      <c r="A260" s="142">
        <v>26</v>
      </c>
      <c r="B260" s="143">
        <v>1932</v>
      </c>
      <c r="C260" s="144" t="s">
        <v>1118</v>
      </c>
      <c r="D260" s="144" t="s">
        <v>754</v>
      </c>
      <c r="E260" s="142">
        <v>1</v>
      </c>
      <c r="F260" s="142"/>
      <c r="G260" s="142"/>
      <c r="H260" s="142"/>
      <c r="I260" s="142"/>
      <c r="J260" s="142" t="s">
        <v>767</v>
      </c>
      <c r="K260" s="142"/>
      <c r="L260" s="142">
        <v>1</v>
      </c>
      <c r="M260" s="142"/>
      <c r="N260" s="142"/>
      <c r="O260" s="142"/>
      <c r="P260" s="142"/>
      <c r="Q260" s="142"/>
      <c r="R260" s="142"/>
      <c r="S260" s="142"/>
      <c r="T260" s="142"/>
      <c r="U260" s="142"/>
      <c r="V260" s="142"/>
      <c r="W260" s="142"/>
      <c r="X260" s="142"/>
      <c r="Y260" s="142"/>
      <c r="Z260" s="142"/>
      <c r="AA260" s="142">
        <v>1</v>
      </c>
      <c r="AB260" s="142"/>
      <c r="AC260" s="142"/>
      <c r="AD260" s="142">
        <v>1</v>
      </c>
      <c r="AE260" s="142"/>
      <c r="AF260" s="410"/>
      <c r="AG260" s="67"/>
      <c r="AH260" s="67"/>
      <c r="AI260" s="67"/>
      <c r="AJ260" s="67"/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  <c r="AU260" s="67"/>
      <c r="AV260" s="67"/>
      <c r="AW260" s="67"/>
      <c r="AX260" s="67"/>
      <c r="AY260" s="67"/>
      <c r="AZ260" s="67"/>
      <c r="BA260" s="67"/>
      <c r="BB260" s="67"/>
      <c r="BC260" s="67"/>
      <c r="BD260" s="67"/>
      <c r="BE260" s="67"/>
      <c r="BF260" s="67"/>
      <c r="BG260" s="67"/>
      <c r="BH260" s="67"/>
      <c r="BI260" s="67"/>
      <c r="BJ260" s="67"/>
      <c r="BK260" s="67"/>
      <c r="BL260" s="67"/>
      <c r="BM260" s="67"/>
      <c r="BN260" s="67"/>
      <c r="BO260" s="67"/>
    </row>
    <row r="261" spans="1:67" s="75" customFormat="1" ht="15">
      <c r="A261" s="142">
        <v>27</v>
      </c>
      <c r="B261" s="143">
        <v>1933</v>
      </c>
      <c r="C261" s="144" t="s">
        <v>1118</v>
      </c>
      <c r="D261" s="144" t="s">
        <v>748</v>
      </c>
      <c r="E261" s="142">
        <v>1</v>
      </c>
      <c r="F261" s="142"/>
      <c r="G261" s="142"/>
      <c r="H261" s="142"/>
      <c r="I261" s="142"/>
      <c r="J261" s="142" t="s">
        <v>767</v>
      </c>
      <c r="K261" s="142"/>
      <c r="L261" s="142"/>
      <c r="M261" s="142"/>
      <c r="N261" s="142"/>
      <c r="O261" s="142">
        <v>1</v>
      </c>
      <c r="P261" s="142"/>
      <c r="Q261" s="142"/>
      <c r="R261" s="142"/>
      <c r="S261" s="142"/>
      <c r="T261" s="142"/>
      <c r="U261" s="142"/>
      <c r="V261" s="142"/>
      <c r="W261" s="142"/>
      <c r="X261" s="142"/>
      <c r="Y261" s="142"/>
      <c r="Z261" s="142"/>
      <c r="AA261" s="142">
        <v>1</v>
      </c>
      <c r="AB261" s="142"/>
      <c r="AC261" s="142"/>
      <c r="AD261" s="142">
        <v>1</v>
      </c>
      <c r="AE261" s="142"/>
      <c r="AF261" s="410"/>
      <c r="AG261" s="67"/>
      <c r="AH261" s="67"/>
      <c r="AI261" s="67"/>
      <c r="AJ261" s="67"/>
      <c r="AK261" s="67"/>
      <c r="AL261" s="67"/>
      <c r="AM261" s="67"/>
      <c r="AN261" s="67"/>
      <c r="AO261" s="67"/>
      <c r="AP261" s="67"/>
      <c r="AQ261" s="67"/>
      <c r="AR261" s="67"/>
      <c r="AS261" s="67"/>
      <c r="AT261" s="67"/>
      <c r="AU261" s="67"/>
      <c r="AV261" s="67"/>
      <c r="AW261" s="67"/>
      <c r="AX261" s="67"/>
      <c r="AY261" s="67"/>
      <c r="AZ261" s="67"/>
      <c r="BA261" s="67"/>
      <c r="BB261" s="67"/>
      <c r="BC261" s="67"/>
      <c r="BD261" s="67"/>
      <c r="BE261" s="67"/>
      <c r="BF261" s="67"/>
      <c r="BG261" s="67"/>
      <c r="BH261" s="67"/>
      <c r="BI261" s="67"/>
      <c r="BJ261" s="67"/>
      <c r="BK261" s="67"/>
      <c r="BL261" s="67"/>
      <c r="BM261" s="67"/>
      <c r="BN261" s="67"/>
      <c r="BO261" s="67"/>
    </row>
    <row r="262" spans="1:67" s="75" customFormat="1" ht="15">
      <c r="A262" s="142">
        <v>28</v>
      </c>
      <c r="B262" s="143">
        <v>1934</v>
      </c>
      <c r="C262" s="144" t="s">
        <v>1119</v>
      </c>
      <c r="D262" s="144" t="s">
        <v>638</v>
      </c>
      <c r="E262" s="142">
        <v>1</v>
      </c>
      <c r="F262" s="142"/>
      <c r="G262" s="142"/>
      <c r="H262" s="142"/>
      <c r="I262" s="142"/>
      <c r="J262" s="142" t="s">
        <v>767</v>
      </c>
      <c r="K262" s="142"/>
      <c r="L262" s="142">
        <v>1</v>
      </c>
      <c r="M262" s="142"/>
      <c r="N262" s="142"/>
      <c r="O262" s="142"/>
      <c r="P262" s="142"/>
      <c r="Q262" s="142"/>
      <c r="R262" s="142"/>
      <c r="S262" s="142"/>
      <c r="T262" s="142"/>
      <c r="U262" s="142"/>
      <c r="V262" s="142"/>
      <c r="W262" s="142"/>
      <c r="X262" s="142"/>
      <c r="Y262" s="142"/>
      <c r="Z262" s="142"/>
      <c r="AA262" s="142">
        <v>1</v>
      </c>
      <c r="AB262" s="142"/>
      <c r="AC262" s="142"/>
      <c r="AD262" s="142">
        <v>1</v>
      </c>
      <c r="AE262" s="142"/>
      <c r="AF262" s="410"/>
      <c r="AG262" s="67"/>
      <c r="AH262" s="67"/>
      <c r="AI262" s="67"/>
      <c r="AJ262" s="67"/>
      <c r="AK262" s="67"/>
      <c r="AL262" s="67"/>
      <c r="AM262" s="67"/>
      <c r="AN262" s="67"/>
      <c r="AO262" s="67"/>
      <c r="AP262" s="67"/>
      <c r="AQ262" s="67"/>
      <c r="AR262" s="67"/>
      <c r="AS262" s="67"/>
      <c r="AT262" s="67"/>
      <c r="AU262" s="67"/>
      <c r="AV262" s="67"/>
      <c r="AW262" s="67"/>
      <c r="AX262" s="67"/>
      <c r="AY262" s="67"/>
      <c r="AZ262" s="67"/>
      <c r="BA262" s="67"/>
      <c r="BB262" s="67"/>
      <c r="BC262" s="67"/>
      <c r="BD262" s="67"/>
      <c r="BE262" s="67"/>
      <c r="BF262" s="67"/>
      <c r="BG262" s="67"/>
      <c r="BH262" s="67"/>
      <c r="BI262" s="67"/>
      <c r="BJ262" s="67"/>
      <c r="BK262" s="67"/>
      <c r="BL262" s="67"/>
      <c r="BM262" s="67"/>
      <c r="BN262" s="67"/>
      <c r="BO262" s="67"/>
    </row>
    <row r="263" spans="1:67" s="75" customFormat="1" ht="15">
      <c r="A263" s="142">
        <v>29</v>
      </c>
      <c r="B263" s="143">
        <v>1935</v>
      </c>
      <c r="C263" s="144" t="s">
        <v>1120</v>
      </c>
      <c r="D263" s="144" t="s">
        <v>632</v>
      </c>
      <c r="E263" s="142">
        <v>1</v>
      </c>
      <c r="F263" s="142"/>
      <c r="G263" s="142"/>
      <c r="H263" s="142"/>
      <c r="I263" s="142"/>
      <c r="J263" s="142"/>
      <c r="K263" s="142"/>
      <c r="L263" s="142">
        <v>1</v>
      </c>
      <c r="M263" s="142"/>
      <c r="N263" s="142"/>
      <c r="O263" s="142"/>
      <c r="P263" s="142"/>
      <c r="Q263" s="142"/>
      <c r="R263" s="142"/>
      <c r="S263" s="142"/>
      <c r="T263" s="142"/>
      <c r="U263" s="142"/>
      <c r="V263" s="142"/>
      <c r="W263" s="142"/>
      <c r="X263" s="142"/>
      <c r="Y263" s="142"/>
      <c r="Z263" s="142"/>
      <c r="AA263" s="142">
        <v>1</v>
      </c>
      <c r="AB263" s="142"/>
      <c r="AC263" s="142"/>
      <c r="AD263" s="142">
        <v>1</v>
      </c>
      <c r="AE263" s="142"/>
      <c r="AF263" s="410"/>
      <c r="AG263" s="67"/>
      <c r="AH263" s="67"/>
      <c r="AI263" s="67"/>
      <c r="AJ263" s="67"/>
      <c r="AK263" s="67"/>
      <c r="AL263" s="67"/>
      <c r="AM263" s="67"/>
      <c r="AN263" s="67"/>
      <c r="AO263" s="67"/>
      <c r="AP263" s="67"/>
      <c r="AQ263" s="67"/>
      <c r="AR263" s="67"/>
      <c r="AS263" s="67"/>
      <c r="AT263" s="67"/>
      <c r="AU263" s="67"/>
      <c r="AV263" s="67"/>
      <c r="AW263" s="67"/>
      <c r="AX263" s="67"/>
      <c r="AY263" s="67"/>
      <c r="AZ263" s="67"/>
      <c r="BA263" s="67"/>
      <c r="BB263" s="67"/>
      <c r="BC263" s="67"/>
      <c r="BD263" s="67"/>
      <c r="BE263" s="67"/>
      <c r="BF263" s="67"/>
      <c r="BG263" s="67"/>
      <c r="BH263" s="67"/>
      <c r="BI263" s="67"/>
      <c r="BJ263" s="67"/>
      <c r="BK263" s="67"/>
      <c r="BL263" s="67"/>
      <c r="BM263" s="67"/>
      <c r="BN263" s="67"/>
      <c r="BO263" s="67"/>
    </row>
    <row r="264" spans="1:67" s="75" customFormat="1" ht="15">
      <c r="A264" s="142">
        <v>30</v>
      </c>
      <c r="B264" s="143">
        <v>1936</v>
      </c>
      <c r="C264" s="144" t="s">
        <v>985</v>
      </c>
      <c r="D264" s="144" t="s">
        <v>581</v>
      </c>
      <c r="E264" s="142">
        <v>1</v>
      </c>
      <c r="F264" s="142"/>
      <c r="G264" s="142"/>
      <c r="H264" s="142"/>
      <c r="I264" s="142"/>
      <c r="J264" s="142">
        <v>1</v>
      </c>
      <c r="K264" s="142"/>
      <c r="L264" s="142"/>
      <c r="M264" s="142"/>
      <c r="N264" s="142"/>
      <c r="O264" s="142"/>
      <c r="P264" s="142"/>
      <c r="Q264" s="142"/>
      <c r="R264" s="142"/>
      <c r="S264" s="142"/>
      <c r="T264" s="142"/>
      <c r="U264" s="142"/>
      <c r="V264" s="142"/>
      <c r="W264" s="142"/>
      <c r="X264" s="142"/>
      <c r="Y264" s="142"/>
      <c r="Z264" s="142"/>
      <c r="AA264" s="142">
        <v>1</v>
      </c>
      <c r="AB264" s="142"/>
      <c r="AC264" s="142"/>
      <c r="AD264" s="142">
        <v>1</v>
      </c>
      <c r="AE264" s="142"/>
      <c r="AF264" s="410"/>
      <c r="AG264" s="67"/>
      <c r="AH264" s="67"/>
      <c r="AI264" s="67"/>
      <c r="AJ264" s="67"/>
      <c r="AK264" s="67"/>
      <c r="AL264" s="67"/>
      <c r="AM264" s="67"/>
      <c r="AN264" s="67"/>
      <c r="AO264" s="67"/>
      <c r="AP264" s="67"/>
      <c r="AQ264" s="67"/>
      <c r="AR264" s="67"/>
      <c r="AS264" s="67"/>
      <c r="AT264" s="67"/>
      <c r="AU264" s="67"/>
      <c r="AV264" s="67"/>
      <c r="AW264" s="67"/>
      <c r="AX264" s="67"/>
      <c r="AY264" s="67"/>
      <c r="AZ264" s="67"/>
      <c r="BA264" s="67"/>
      <c r="BB264" s="67"/>
      <c r="BC264" s="67"/>
      <c r="BD264" s="67"/>
      <c r="BE264" s="67"/>
      <c r="BF264" s="67"/>
      <c r="BG264" s="67"/>
      <c r="BH264" s="67"/>
      <c r="BI264" s="67"/>
      <c r="BJ264" s="67"/>
      <c r="BK264" s="67"/>
      <c r="BL264" s="67"/>
      <c r="BM264" s="67"/>
      <c r="BN264" s="67"/>
      <c r="BO264" s="67"/>
    </row>
    <row r="265" spans="1:67" s="75" customFormat="1" ht="15">
      <c r="A265" s="142">
        <v>31</v>
      </c>
      <c r="B265" s="143">
        <v>1937</v>
      </c>
      <c r="C265" s="144" t="s">
        <v>986</v>
      </c>
      <c r="D265" s="144" t="s">
        <v>557</v>
      </c>
      <c r="E265" s="142">
        <v>1</v>
      </c>
      <c r="F265" s="142"/>
      <c r="G265" s="142"/>
      <c r="H265" s="142"/>
      <c r="I265" s="142"/>
      <c r="J265" s="142" t="s">
        <v>767</v>
      </c>
      <c r="K265" s="142"/>
      <c r="L265" s="142"/>
      <c r="M265" s="142"/>
      <c r="N265" s="142"/>
      <c r="O265" s="142">
        <v>1</v>
      </c>
      <c r="P265" s="142"/>
      <c r="Q265" s="142"/>
      <c r="R265" s="142"/>
      <c r="S265" s="142"/>
      <c r="T265" s="142"/>
      <c r="U265" s="142"/>
      <c r="V265" s="142"/>
      <c r="W265" s="142"/>
      <c r="X265" s="142"/>
      <c r="Y265" s="142"/>
      <c r="Z265" s="142"/>
      <c r="AA265" s="142">
        <v>1</v>
      </c>
      <c r="AB265" s="142"/>
      <c r="AC265" s="142"/>
      <c r="AD265" s="142">
        <v>1</v>
      </c>
      <c r="AE265" s="142"/>
      <c r="AF265" s="410"/>
      <c r="AG265" s="67"/>
      <c r="AH265" s="67"/>
      <c r="AI265" s="67"/>
      <c r="AJ265" s="67"/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  <c r="AU265" s="67"/>
      <c r="AV265" s="67"/>
      <c r="AW265" s="67"/>
      <c r="AX265" s="67"/>
      <c r="AY265" s="67"/>
      <c r="AZ265" s="67"/>
      <c r="BA265" s="67"/>
      <c r="BB265" s="67"/>
      <c r="BC265" s="67"/>
      <c r="BD265" s="67"/>
      <c r="BE265" s="67"/>
      <c r="BF265" s="67"/>
      <c r="BG265" s="67"/>
      <c r="BH265" s="67"/>
      <c r="BI265" s="67"/>
      <c r="BJ265" s="67"/>
      <c r="BK265" s="67"/>
      <c r="BL265" s="67"/>
      <c r="BM265" s="67"/>
      <c r="BN265" s="67"/>
      <c r="BO265" s="67"/>
    </row>
    <row r="266" spans="1:67" s="75" customFormat="1" ht="15">
      <c r="A266" s="142">
        <v>32</v>
      </c>
      <c r="B266" s="143">
        <v>1938</v>
      </c>
      <c r="C266" s="144" t="s">
        <v>988</v>
      </c>
      <c r="D266" s="144" t="s">
        <v>757</v>
      </c>
      <c r="E266" s="142">
        <v>1</v>
      </c>
      <c r="F266" s="142"/>
      <c r="G266" s="142"/>
      <c r="H266" s="142"/>
      <c r="I266" s="142"/>
      <c r="J266" s="142"/>
      <c r="K266" s="142"/>
      <c r="L266" s="142"/>
      <c r="M266" s="142"/>
      <c r="N266" s="142"/>
      <c r="O266" s="142">
        <v>1</v>
      </c>
      <c r="P266" s="142"/>
      <c r="Q266" s="142"/>
      <c r="R266" s="142"/>
      <c r="S266" s="142"/>
      <c r="T266" s="142"/>
      <c r="U266" s="142"/>
      <c r="V266" s="142"/>
      <c r="W266" s="142"/>
      <c r="X266" s="142"/>
      <c r="Y266" s="142"/>
      <c r="Z266" s="142"/>
      <c r="AA266" s="142">
        <v>1</v>
      </c>
      <c r="AB266" s="142"/>
      <c r="AC266" s="142"/>
      <c r="AD266" s="142">
        <v>1</v>
      </c>
      <c r="AE266" s="142"/>
      <c r="AF266" s="410"/>
      <c r="AG266" s="67"/>
      <c r="AH266" s="67"/>
      <c r="AI266" s="67"/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  <c r="AU266" s="67"/>
      <c r="AV266" s="67"/>
      <c r="AW266" s="67"/>
      <c r="AX266" s="67"/>
      <c r="AY266" s="67"/>
      <c r="AZ266" s="67"/>
      <c r="BA266" s="67"/>
      <c r="BB266" s="67"/>
      <c r="BC266" s="67"/>
      <c r="BD266" s="67"/>
      <c r="BE266" s="67"/>
      <c r="BF266" s="67"/>
      <c r="BG266" s="67"/>
      <c r="BH266" s="67"/>
      <c r="BI266" s="67"/>
      <c r="BJ266" s="67"/>
      <c r="BK266" s="67"/>
      <c r="BL266" s="67"/>
      <c r="BM266" s="67"/>
      <c r="BN266" s="67"/>
      <c r="BO266" s="67"/>
    </row>
    <row r="267" spans="1:67" s="75" customFormat="1" ht="15">
      <c r="A267" s="142">
        <v>33</v>
      </c>
      <c r="B267" s="143">
        <v>1939</v>
      </c>
      <c r="C267" s="144" t="s">
        <v>1121</v>
      </c>
      <c r="D267" s="144" t="s">
        <v>575</v>
      </c>
      <c r="E267" s="142">
        <v>1</v>
      </c>
      <c r="F267" s="142"/>
      <c r="G267" s="142"/>
      <c r="H267" s="142"/>
      <c r="I267" s="142"/>
      <c r="J267" s="142">
        <v>1</v>
      </c>
      <c r="K267" s="142"/>
      <c r="L267" s="142"/>
      <c r="M267" s="142"/>
      <c r="N267" s="142"/>
      <c r="O267" s="142"/>
      <c r="P267" s="142"/>
      <c r="Q267" s="142"/>
      <c r="R267" s="142"/>
      <c r="S267" s="142"/>
      <c r="T267" s="142"/>
      <c r="U267" s="142"/>
      <c r="V267" s="142"/>
      <c r="W267" s="142"/>
      <c r="X267" s="142"/>
      <c r="Y267" s="142"/>
      <c r="Z267" s="142"/>
      <c r="AA267" s="142">
        <v>1</v>
      </c>
      <c r="AB267" s="142"/>
      <c r="AC267" s="142"/>
      <c r="AD267" s="142">
        <v>1</v>
      </c>
      <c r="AE267" s="142"/>
      <c r="AF267" s="410"/>
      <c r="AG267" s="67"/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  <c r="AU267" s="67"/>
      <c r="AV267" s="67"/>
      <c r="AW267" s="67"/>
      <c r="AX267" s="67"/>
      <c r="AY267" s="67"/>
      <c r="AZ267" s="67"/>
      <c r="BA267" s="67"/>
      <c r="BB267" s="67"/>
      <c r="BC267" s="67"/>
      <c r="BD267" s="67"/>
      <c r="BE267" s="67"/>
      <c r="BF267" s="67"/>
      <c r="BG267" s="67"/>
      <c r="BH267" s="67"/>
      <c r="BI267" s="67"/>
      <c r="BJ267" s="67"/>
      <c r="BK267" s="67"/>
      <c r="BL267" s="67"/>
      <c r="BM267" s="67"/>
      <c r="BN267" s="67"/>
      <c r="BO267" s="67"/>
    </row>
    <row r="268" spans="1:67" s="75" customFormat="1" ht="15">
      <c r="A268" s="142">
        <v>34</v>
      </c>
      <c r="B268" s="143">
        <v>1940</v>
      </c>
      <c r="C268" s="144" t="s">
        <v>1121</v>
      </c>
      <c r="D268" s="144" t="s">
        <v>748</v>
      </c>
      <c r="E268" s="142">
        <v>1</v>
      </c>
      <c r="F268" s="142"/>
      <c r="G268" s="142"/>
      <c r="H268" s="142"/>
      <c r="I268" s="142"/>
      <c r="J268" s="142"/>
      <c r="K268" s="142"/>
      <c r="L268" s="142"/>
      <c r="M268" s="142"/>
      <c r="N268" s="142"/>
      <c r="O268" s="142">
        <v>1</v>
      </c>
      <c r="P268" s="142"/>
      <c r="Q268" s="142"/>
      <c r="R268" s="142"/>
      <c r="S268" s="142"/>
      <c r="T268" s="142"/>
      <c r="U268" s="142"/>
      <c r="V268" s="142"/>
      <c r="W268" s="142"/>
      <c r="X268" s="142"/>
      <c r="Y268" s="142"/>
      <c r="Z268" s="142"/>
      <c r="AA268" s="142">
        <v>1</v>
      </c>
      <c r="AB268" s="142"/>
      <c r="AC268" s="142"/>
      <c r="AD268" s="142">
        <v>1</v>
      </c>
      <c r="AE268" s="142"/>
      <c r="AF268" s="410"/>
      <c r="AG268" s="67"/>
      <c r="AH268" s="67"/>
      <c r="AI268" s="67"/>
      <c r="AJ268" s="67"/>
      <c r="AK268" s="67"/>
      <c r="AL268" s="67"/>
      <c r="AM268" s="67"/>
      <c r="AN268" s="67"/>
      <c r="AO268" s="67"/>
      <c r="AP268" s="67"/>
      <c r="AQ268" s="67"/>
      <c r="AR268" s="67"/>
      <c r="AS268" s="67"/>
      <c r="AT268" s="67"/>
      <c r="AU268" s="67"/>
      <c r="AV268" s="67"/>
      <c r="AW268" s="67"/>
      <c r="AX268" s="67"/>
      <c r="AY268" s="67"/>
      <c r="AZ268" s="67"/>
      <c r="BA268" s="67"/>
      <c r="BB268" s="67"/>
      <c r="BC268" s="67"/>
      <c r="BD268" s="67"/>
      <c r="BE268" s="67"/>
      <c r="BF268" s="67"/>
      <c r="BG268" s="67"/>
      <c r="BH268" s="67"/>
      <c r="BI268" s="67"/>
      <c r="BJ268" s="67"/>
      <c r="BK268" s="67"/>
      <c r="BL268" s="67"/>
      <c r="BM268" s="67"/>
      <c r="BN268" s="67"/>
      <c r="BO268" s="67"/>
    </row>
    <row r="269" spans="1:67" s="75" customFormat="1" ht="15">
      <c r="A269" s="142">
        <v>35</v>
      </c>
      <c r="B269" s="143">
        <v>1941</v>
      </c>
      <c r="C269" s="144" t="s">
        <v>1121</v>
      </c>
      <c r="D269" s="144" t="s">
        <v>754</v>
      </c>
      <c r="E269" s="142">
        <v>1</v>
      </c>
      <c r="F269" s="142"/>
      <c r="G269" s="142"/>
      <c r="H269" s="142"/>
      <c r="I269" s="142"/>
      <c r="J269" s="142" t="s">
        <v>767</v>
      </c>
      <c r="K269" s="142"/>
      <c r="L269" s="142">
        <v>1</v>
      </c>
      <c r="M269" s="142"/>
      <c r="N269" s="142"/>
      <c r="O269" s="142"/>
      <c r="P269" s="142"/>
      <c r="Q269" s="142"/>
      <c r="R269" s="142"/>
      <c r="S269" s="142"/>
      <c r="T269" s="142"/>
      <c r="U269" s="142"/>
      <c r="V269" s="142"/>
      <c r="W269" s="142"/>
      <c r="X269" s="142"/>
      <c r="Y269" s="142"/>
      <c r="Z269" s="142"/>
      <c r="AA269" s="142">
        <v>1</v>
      </c>
      <c r="AB269" s="142"/>
      <c r="AC269" s="142"/>
      <c r="AD269" s="142">
        <v>1</v>
      </c>
      <c r="AE269" s="142"/>
      <c r="AF269" s="410"/>
      <c r="AG269" s="67"/>
      <c r="AH269" s="67"/>
      <c r="AI269" s="67"/>
      <c r="AJ269" s="67"/>
      <c r="AK269" s="67"/>
      <c r="AL269" s="67"/>
      <c r="AM269" s="67"/>
      <c r="AN269" s="67"/>
      <c r="AO269" s="67"/>
      <c r="AP269" s="67"/>
      <c r="AQ269" s="67"/>
      <c r="AR269" s="67"/>
      <c r="AS269" s="67"/>
      <c r="AT269" s="67"/>
      <c r="AU269" s="67"/>
      <c r="AV269" s="67"/>
      <c r="AW269" s="67"/>
      <c r="AX269" s="67"/>
      <c r="AY269" s="67"/>
      <c r="AZ269" s="67"/>
      <c r="BA269" s="67"/>
      <c r="BB269" s="67"/>
      <c r="BC269" s="67"/>
      <c r="BD269" s="67"/>
      <c r="BE269" s="67"/>
      <c r="BF269" s="67"/>
      <c r="BG269" s="67"/>
      <c r="BH269" s="67"/>
      <c r="BI269" s="67"/>
      <c r="BJ269" s="67"/>
      <c r="BK269" s="67"/>
      <c r="BL269" s="67"/>
      <c r="BM269" s="67"/>
      <c r="BN269" s="67"/>
      <c r="BO269" s="67"/>
    </row>
    <row r="270" spans="1:67" s="75" customFormat="1" ht="15">
      <c r="A270" s="142">
        <v>36</v>
      </c>
      <c r="B270" s="143">
        <v>1942</v>
      </c>
      <c r="C270" s="144" t="s">
        <v>989</v>
      </c>
      <c r="D270" s="144" t="s">
        <v>574</v>
      </c>
      <c r="E270" s="142">
        <v>1</v>
      </c>
      <c r="F270" s="142"/>
      <c r="G270" s="142"/>
      <c r="H270" s="142"/>
      <c r="I270" s="142"/>
      <c r="J270" s="142" t="s">
        <v>767</v>
      </c>
      <c r="K270" s="142"/>
      <c r="L270" s="142"/>
      <c r="M270" s="142"/>
      <c r="N270" s="142"/>
      <c r="O270" s="142">
        <v>1</v>
      </c>
      <c r="P270" s="142"/>
      <c r="Q270" s="142"/>
      <c r="R270" s="142"/>
      <c r="S270" s="142"/>
      <c r="T270" s="142"/>
      <c r="U270" s="142"/>
      <c r="V270" s="142"/>
      <c r="W270" s="142"/>
      <c r="X270" s="142"/>
      <c r="Y270" s="142"/>
      <c r="Z270" s="142"/>
      <c r="AA270" s="142">
        <v>1</v>
      </c>
      <c r="AB270" s="142"/>
      <c r="AC270" s="142"/>
      <c r="AD270" s="142">
        <v>1</v>
      </c>
      <c r="AE270" s="142"/>
      <c r="AF270" s="410"/>
      <c r="AG270" s="67"/>
      <c r="AH270" s="67"/>
      <c r="AI270" s="67"/>
      <c r="AJ270" s="67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  <c r="AU270" s="67"/>
      <c r="AV270" s="67"/>
      <c r="AW270" s="67"/>
      <c r="AX270" s="67"/>
      <c r="AY270" s="67"/>
      <c r="AZ270" s="67"/>
      <c r="BA270" s="67"/>
      <c r="BB270" s="67"/>
      <c r="BC270" s="67"/>
      <c r="BD270" s="67"/>
      <c r="BE270" s="67"/>
      <c r="BF270" s="67"/>
      <c r="BG270" s="67"/>
      <c r="BH270" s="67"/>
      <c r="BI270" s="67"/>
      <c r="BJ270" s="67"/>
      <c r="BK270" s="67"/>
      <c r="BL270" s="67"/>
      <c r="BM270" s="67"/>
      <c r="BN270" s="67"/>
      <c r="BO270" s="67"/>
    </row>
    <row r="271" spans="1:67" s="75" customFormat="1" ht="15">
      <c r="A271" s="142">
        <v>37</v>
      </c>
      <c r="B271" s="143">
        <v>1943</v>
      </c>
      <c r="C271" s="144" t="s">
        <v>1122</v>
      </c>
      <c r="D271" s="144" t="s">
        <v>585</v>
      </c>
      <c r="E271" s="142">
        <v>1</v>
      </c>
      <c r="F271" s="142"/>
      <c r="G271" s="142"/>
      <c r="H271" s="142"/>
      <c r="I271" s="142"/>
      <c r="J271" s="142" t="s">
        <v>767</v>
      </c>
      <c r="K271" s="142"/>
      <c r="L271" s="142">
        <v>1</v>
      </c>
      <c r="M271" s="142"/>
      <c r="N271" s="142"/>
      <c r="O271" s="142"/>
      <c r="P271" s="142"/>
      <c r="Q271" s="142"/>
      <c r="R271" s="142"/>
      <c r="S271" s="142"/>
      <c r="T271" s="142"/>
      <c r="U271" s="142"/>
      <c r="V271" s="142"/>
      <c r="W271" s="142"/>
      <c r="X271" s="142"/>
      <c r="Y271" s="142"/>
      <c r="Z271" s="142"/>
      <c r="AA271" s="142">
        <v>1</v>
      </c>
      <c r="AB271" s="142"/>
      <c r="AC271" s="142"/>
      <c r="AD271" s="142">
        <v>1</v>
      </c>
      <c r="AE271" s="142"/>
      <c r="AF271" s="410"/>
      <c r="AG271" s="67"/>
      <c r="AH271" s="67"/>
      <c r="AI271" s="67"/>
      <c r="AJ271" s="67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  <c r="AU271" s="67"/>
      <c r="AV271" s="67"/>
      <c r="AW271" s="67"/>
      <c r="AX271" s="67"/>
      <c r="AY271" s="67"/>
      <c r="AZ271" s="67"/>
      <c r="BA271" s="67"/>
      <c r="BB271" s="67"/>
      <c r="BC271" s="67"/>
      <c r="BD271" s="67"/>
      <c r="BE271" s="67"/>
      <c r="BF271" s="67"/>
      <c r="BG271" s="67"/>
      <c r="BH271" s="67"/>
      <c r="BI271" s="67"/>
      <c r="BJ271" s="67"/>
      <c r="BK271" s="67"/>
      <c r="BL271" s="67"/>
      <c r="BM271" s="67"/>
      <c r="BN271" s="67"/>
      <c r="BO271" s="67"/>
    </row>
    <row r="272" spans="1:67" s="75" customFormat="1" ht="15">
      <c r="A272" s="142">
        <v>38</v>
      </c>
      <c r="B272" s="143">
        <v>1944</v>
      </c>
      <c r="C272" s="144" t="s">
        <v>991</v>
      </c>
      <c r="D272" s="144" t="s">
        <v>558</v>
      </c>
      <c r="E272" s="142">
        <v>1</v>
      </c>
      <c r="F272" s="142"/>
      <c r="G272" s="142"/>
      <c r="H272" s="142"/>
      <c r="I272" s="142"/>
      <c r="J272" s="142">
        <v>1</v>
      </c>
      <c r="K272" s="142"/>
      <c r="L272" s="142"/>
      <c r="M272" s="142"/>
      <c r="N272" s="142"/>
      <c r="O272" s="142"/>
      <c r="P272" s="142"/>
      <c r="Q272" s="142"/>
      <c r="R272" s="142"/>
      <c r="S272" s="142"/>
      <c r="T272" s="142"/>
      <c r="U272" s="142"/>
      <c r="V272" s="142"/>
      <c r="W272" s="142"/>
      <c r="X272" s="142"/>
      <c r="Y272" s="142"/>
      <c r="Z272" s="142"/>
      <c r="AA272" s="142">
        <v>1</v>
      </c>
      <c r="AB272" s="142"/>
      <c r="AC272" s="142"/>
      <c r="AD272" s="142">
        <v>1</v>
      </c>
      <c r="AE272" s="142"/>
      <c r="AF272" s="410"/>
      <c r="AG272" s="67"/>
      <c r="AH272" s="67"/>
      <c r="AI272" s="67"/>
      <c r="AJ272" s="67"/>
      <c r="AK272" s="67"/>
      <c r="AL272" s="67"/>
      <c r="AM272" s="67"/>
      <c r="AN272" s="67"/>
      <c r="AO272" s="67"/>
      <c r="AP272" s="67"/>
      <c r="AQ272" s="67"/>
      <c r="AR272" s="67"/>
      <c r="AS272" s="67"/>
      <c r="AT272" s="67"/>
      <c r="AU272" s="67"/>
      <c r="AV272" s="67"/>
      <c r="AW272" s="67"/>
      <c r="AX272" s="67"/>
      <c r="AY272" s="67"/>
      <c r="AZ272" s="67"/>
      <c r="BA272" s="67"/>
      <c r="BB272" s="67"/>
      <c r="BC272" s="67"/>
      <c r="BD272" s="67"/>
      <c r="BE272" s="67"/>
      <c r="BF272" s="67"/>
      <c r="BG272" s="67"/>
      <c r="BH272" s="67"/>
      <c r="BI272" s="67"/>
      <c r="BJ272" s="67"/>
      <c r="BK272" s="67"/>
      <c r="BL272" s="67"/>
      <c r="BM272" s="67"/>
      <c r="BN272" s="67"/>
      <c r="BO272" s="67"/>
    </row>
    <row r="273" spans="1:67" s="75" customFormat="1" ht="15">
      <c r="A273" s="142">
        <v>39</v>
      </c>
      <c r="B273" s="143">
        <v>1945</v>
      </c>
      <c r="C273" s="144" t="s">
        <v>1123</v>
      </c>
      <c r="D273" s="144" t="s">
        <v>760</v>
      </c>
      <c r="E273" s="142">
        <v>1</v>
      </c>
      <c r="F273" s="142"/>
      <c r="G273" s="142"/>
      <c r="H273" s="142"/>
      <c r="I273" s="142"/>
      <c r="J273" s="142"/>
      <c r="K273" s="142"/>
      <c r="L273" s="142">
        <v>1</v>
      </c>
      <c r="M273" s="142"/>
      <c r="N273" s="142"/>
      <c r="O273" s="142"/>
      <c r="P273" s="142"/>
      <c r="Q273" s="142"/>
      <c r="R273" s="142"/>
      <c r="S273" s="142"/>
      <c r="T273" s="142"/>
      <c r="U273" s="142"/>
      <c r="V273" s="142"/>
      <c r="W273" s="142"/>
      <c r="X273" s="142"/>
      <c r="Y273" s="142"/>
      <c r="Z273" s="142"/>
      <c r="AA273" s="142">
        <v>1</v>
      </c>
      <c r="AB273" s="142"/>
      <c r="AC273" s="142"/>
      <c r="AD273" s="142">
        <v>1</v>
      </c>
      <c r="AE273" s="142"/>
      <c r="AF273" s="410"/>
      <c r="AG273" s="67"/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  <c r="AU273" s="67"/>
      <c r="AV273" s="67"/>
      <c r="AW273" s="67"/>
      <c r="AX273" s="67"/>
      <c r="AY273" s="67"/>
      <c r="AZ273" s="67"/>
      <c r="BA273" s="67"/>
      <c r="BB273" s="67"/>
      <c r="BC273" s="67"/>
      <c r="BD273" s="67"/>
      <c r="BE273" s="67"/>
      <c r="BF273" s="67"/>
      <c r="BG273" s="67"/>
      <c r="BH273" s="67"/>
      <c r="BI273" s="67"/>
      <c r="BJ273" s="67"/>
      <c r="BK273" s="67"/>
      <c r="BL273" s="67"/>
      <c r="BM273" s="67"/>
      <c r="BN273" s="67"/>
      <c r="BO273" s="67"/>
    </row>
    <row r="274" spans="1:67" s="75" customFormat="1" ht="15">
      <c r="A274" s="142">
        <v>40</v>
      </c>
      <c r="B274" s="143">
        <v>1946</v>
      </c>
      <c r="C274" s="144" t="s">
        <v>1124</v>
      </c>
      <c r="D274" s="144" t="s">
        <v>566</v>
      </c>
      <c r="E274" s="142">
        <v>1</v>
      </c>
      <c r="F274" s="142"/>
      <c r="G274" s="142"/>
      <c r="H274" s="142"/>
      <c r="I274" s="142"/>
      <c r="J274" s="142" t="s">
        <v>767</v>
      </c>
      <c r="K274" s="142"/>
      <c r="L274" s="142">
        <v>1</v>
      </c>
      <c r="M274" s="142"/>
      <c r="N274" s="142"/>
      <c r="O274" s="142"/>
      <c r="P274" s="142"/>
      <c r="Q274" s="142"/>
      <c r="R274" s="142"/>
      <c r="S274" s="142"/>
      <c r="T274" s="142"/>
      <c r="U274" s="142"/>
      <c r="V274" s="142"/>
      <c r="W274" s="142"/>
      <c r="X274" s="142"/>
      <c r="Y274" s="142"/>
      <c r="Z274" s="142"/>
      <c r="AA274" s="142">
        <v>1</v>
      </c>
      <c r="AB274" s="142"/>
      <c r="AC274" s="142"/>
      <c r="AD274" s="142">
        <v>1</v>
      </c>
      <c r="AE274" s="142"/>
      <c r="AF274" s="410"/>
      <c r="AG274" s="67"/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  <c r="AU274" s="67"/>
      <c r="AV274" s="67"/>
      <c r="AW274" s="67"/>
      <c r="AX274" s="67"/>
      <c r="AY274" s="67"/>
      <c r="AZ274" s="67"/>
      <c r="BA274" s="67"/>
      <c r="BB274" s="67"/>
      <c r="BC274" s="67"/>
      <c r="BD274" s="67"/>
      <c r="BE274" s="67"/>
      <c r="BF274" s="67"/>
      <c r="BG274" s="67"/>
      <c r="BH274" s="67"/>
      <c r="BI274" s="67"/>
      <c r="BJ274" s="67"/>
      <c r="BK274" s="67"/>
      <c r="BL274" s="67"/>
      <c r="BM274" s="67"/>
      <c r="BN274" s="67"/>
      <c r="BO274" s="67"/>
    </row>
    <row r="275" spans="1:67" s="75" customFormat="1" ht="15">
      <c r="A275" s="142">
        <v>41</v>
      </c>
      <c r="B275" s="143">
        <v>1947</v>
      </c>
      <c r="C275" s="144" t="s">
        <v>1125</v>
      </c>
      <c r="D275" s="144" t="s">
        <v>590</v>
      </c>
      <c r="E275" s="142">
        <v>1</v>
      </c>
      <c r="F275" s="142"/>
      <c r="G275" s="142"/>
      <c r="H275" s="142"/>
      <c r="I275" s="142"/>
      <c r="J275" s="142"/>
      <c r="K275" s="142"/>
      <c r="L275" s="142"/>
      <c r="M275" s="142"/>
      <c r="N275" s="142"/>
      <c r="O275" s="142">
        <v>1</v>
      </c>
      <c r="P275" s="142"/>
      <c r="Q275" s="142"/>
      <c r="R275" s="142"/>
      <c r="S275" s="142"/>
      <c r="T275" s="142"/>
      <c r="U275" s="142"/>
      <c r="V275" s="142"/>
      <c r="W275" s="142"/>
      <c r="X275" s="142"/>
      <c r="Y275" s="142"/>
      <c r="Z275" s="142"/>
      <c r="AA275" s="142">
        <v>1</v>
      </c>
      <c r="AB275" s="142"/>
      <c r="AC275" s="142"/>
      <c r="AD275" s="142">
        <v>1</v>
      </c>
      <c r="AE275" s="142"/>
      <c r="AF275" s="410"/>
      <c r="AG275" s="67"/>
      <c r="AH275" s="67"/>
      <c r="AI275" s="67"/>
      <c r="AJ275" s="67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  <c r="AU275" s="67"/>
      <c r="AV275" s="67"/>
      <c r="AW275" s="67"/>
      <c r="AX275" s="67"/>
      <c r="AY275" s="67"/>
      <c r="AZ275" s="67"/>
      <c r="BA275" s="67"/>
      <c r="BB275" s="67"/>
      <c r="BC275" s="67"/>
      <c r="BD275" s="67"/>
      <c r="BE275" s="67"/>
      <c r="BF275" s="67"/>
      <c r="BG275" s="67"/>
      <c r="BH275" s="67"/>
      <c r="BI275" s="67"/>
      <c r="BJ275" s="67"/>
      <c r="BK275" s="67"/>
      <c r="BL275" s="67"/>
      <c r="BM275" s="67"/>
      <c r="BN275" s="67"/>
      <c r="BO275" s="67"/>
    </row>
    <row r="276" spans="1:67" s="75" customFormat="1" ht="15">
      <c r="A276" s="142">
        <v>42</v>
      </c>
      <c r="B276" s="143">
        <v>1948</v>
      </c>
      <c r="C276" s="144" t="s">
        <v>1125</v>
      </c>
      <c r="D276" s="144" t="s">
        <v>756</v>
      </c>
      <c r="E276" s="142">
        <v>1</v>
      </c>
      <c r="F276" s="142"/>
      <c r="G276" s="142"/>
      <c r="H276" s="142"/>
      <c r="I276" s="142"/>
      <c r="J276" s="142" t="s">
        <v>767</v>
      </c>
      <c r="K276" s="142"/>
      <c r="L276" s="142">
        <v>1</v>
      </c>
      <c r="M276" s="142"/>
      <c r="N276" s="142"/>
      <c r="O276" s="142"/>
      <c r="P276" s="142"/>
      <c r="Q276" s="142"/>
      <c r="R276" s="142"/>
      <c r="S276" s="142"/>
      <c r="T276" s="142"/>
      <c r="U276" s="142"/>
      <c r="V276" s="142"/>
      <c r="W276" s="142"/>
      <c r="X276" s="142"/>
      <c r="Y276" s="142"/>
      <c r="Z276" s="142"/>
      <c r="AA276" s="142">
        <v>1</v>
      </c>
      <c r="AB276" s="142"/>
      <c r="AC276" s="142"/>
      <c r="AD276" s="142">
        <v>1</v>
      </c>
      <c r="AE276" s="142"/>
      <c r="AF276" s="410"/>
      <c r="AG276" s="67"/>
      <c r="AH276" s="67"/>
      <c r="AI276" s="67"/>
      <c r="AJ276" s="67"/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  <c r="AU276" s="67"/>
      <c r="AV276" s="67"/>
      <c r="AW276" s="67"/>
      <c r="AX276" s="67"/>
      <c r="AY276" s="67"/>
      <c r="AZ276" s="67"/>
      <c r="BA276" s="67"/>
      <c r="BB276" s="67"/>
      <c r="BC276" s="67"/>
      <c r="BD276" s="67"/>
      <c r="BE276" s="67"/>
      <c r="BF276" s="67"/>
      <c r="BG276" s="67"/>
      <c r="BH276" s="67"/>
      <c r="BI276" s="67"/>
      <c r="BJ276" s="67"/>
      <c r="BK276" s="67"/>
      <c r="BL276" s="67"/>
      <c r="BM276" s="67"/>
      <c r="BN276" s="67"/>
      <c r="BO276" s="67"/>
    </row>
    <row r="277" spans="1:67" s="75" customFormat="1" ht="15">
      <c r="A277" s="142">
        <v>43</v>
      </c>
      <c r="B277" s="143">
        <v>1949</v>
      </c>
      <c r="C277" s="144" t="s">
        <v>1125</v>
      </c>
      <c r="D277" s="144" t="s">
        <v>564</v>
      </c>
      <c r="E277" s="142">
        <v>1</v>
      </c>
      <c r="F277" s="142"/>
      <c r="G277" s="142"/>
      <c r="H277" s="142"/>
      <c r="I277" s="142"/>
      <c r="J277" s="142"/>
      <c r="K277" s="142"/>
      <c r="L277" s="142">
        <v>1</v>
      </c>
      <c r="M277" s="142"/>
      <c r="N277" s="142"/>
      <c r="O277" s="142"/>
      <c r="P277" s="142"/>
      <c r="Q277" s="142"/>
      <c r="R277" s="142"/>
      <c r="S277" s="142"/>
      <c r="T277" s="142"/>
      <c r="U277" s="142"/>
      <c r="V277" s="142"/>
      <c r="W277" s="142"/>
      <c r="X277" s="142"/>
      <c r="Y277" s="142"/>
      <c r="Z277" s="142"/>
      <c r="AA277" s="142">
        <v>1</v>
      </c>
      <c r="AB277" s="142"/>
      <c r="AC277" s="142"/>
      <c r="AD277" s="142">
        <v>1</v>
      </c>
      <c r="AE277" s="142"/>
      <c r="AF277" s="410"/>
      <c r="AG277" s="67"/>
      <c r="AH277" s="67"/>
      <c r="AI277" s="67"/>
      <c r="AJ277" s="67"/>
      <c r="AK277" s="67"/>
      <c r="AL277" s="67"/>
      <c r="AM277" s="67"/>
      <c r="AN277" s="67"/>
      <c r="AO277" s="67"/>
      <c r="AP277" s="67"/>
      <c r="AQ277" s="67"/>
      <c r="AR277" s="67"/>
      <c r="AS277" s="67"/>
      <c r="AT277" s="67"/>
      <c r="AU277" s="67"/>
      <c r="AV277" s="67"/>
      <c r="AW277" s="67"/>
      <c r="AX277" s="67"/>
      <c r="AY277" s="67"/>
      <c r="AZ277" s="67"/>
      <c r="BA277" s="67"/>
      <c r="BB277" s="67"/>
      <c r="BC277" s="67"/>
      <c r="BD277" s="67"/>
      <c r="BE277" s="67"/>
      <c r="BF277" s="67"/>
      <c r="BG277" s="67"/>
      <c r="BH277" s="67"/>
      <c r="BI277" s="67"/>
      <c r="BJ277" s="67"/>
      <c r="BK277" s="67"/>
      <c r="BL277" s="67"/>
      <c r="BM277" s="67"/>
      <c r="BN277" s="67"/>
      <c r="BO277" s="67"/>
    </row>
    <row r="278" spans="1:67" s="75" customFormat="1" ht="15">
      <c r="A278" s="142">
        <v>44</v>
      </c>
      <c r="B278" s="143">
        <v>1950</v>
      </c>
      <c r="C278" s="144" t="s">
        <v>996</v>
      </c>
      <c r="D278" s="144" t="s">
        <v>565</v>
      </c>
      <c r="E278" s="142">
        <v>1</v>
      </c>
      <c r="F278" s="142"/>
      <c r="G278" s="142"/>
      <c r="H278" s="142"/>
      <c r="I278" s="142"/>
      <c r="J278" s="142" t="s">
        <v>767</v>
      </c>
      <c r="K278" s="142"/>
      <c r="L278" s="142"/>
      <c r="M278" s="142"/>
      <c r="N278" s="142"/>
      <c r="O278" s="142">
        <v>1</v>
      </c>
      <c r="P278" s="142"/>
      <c r="Q278" s="142"/>
      <c r="R278" s="142"/>
      <c r="S278" s="142"/>
      <c r="T278" s="142"/>
      <c r="U278" s="142"/>
      <c r="V278" s="142"/>
      <c r="W278" s="142"/>
      <c r="X278" s="142"/>
      <c r="Y278" s="142"/>
      <c r="Z278" s="142"/>
      <c r="AA278" s="142">
        <v>1</v>
      </c>
      <c r="AB278" s="142"/>
      <c r="AC278" s="142"/>
      <c r="AD278" s="142">
        <v>1</v>
      </c>
      <c r="AE278" s="142"/>
      <c r="AF278" s="410"/>
      <c r="AG278" s="67"/>
      <c r="AH278" s="67"/>
      <c r="AI278" s="67"/>
      <c r="AJ278" s="67"/>
      <c r="AK278" s="67"/>
      <c r="AL278" s="67"/>
      <c r="AM278" s="67"/>
      <c r="AN278" s="67"/>
      <c r="AO278" s="67"/>
      <c r="AP278" s="67"/>
      <c r="AQ278" s="67"/>
      <c r="AR278" s="67"/>
      <c r="AS278" s="67"/>
      <c r="AT278" s="67"/>
      <c r="AU278" s="67"/>
      <c r="AV278" s="67"/>
      <c r="AW278" s="67"/>
      <c r="AX278" s="67"/>
      <c r="AY278" s="67"/>
      <c r="AZ278" s="67"/>
      <c r="BA278" s="67"/>
      <c r="BB278" s="67"/>
      <c r="BC278" s="67"/>
      <c r="BD278" s="67"/>
      <c r="BE278" s="67"/>
      <c r="BF278" s="67"/>
      <c r="BG278" s="67"/>
      <c r="BH278" s="67"/>
      <c r="BI278" s="67"/>
      <c r="BJ278" s="67"/>
      <c r="BK278" s="67"/>
      <c r="BL278" s="67"/>
      <c r="BM278" s="67"/>
      <c r="BN278" s="67"/>
      <c r="BO278" s="67"/>
    </row>
    <row r="279" spans="1:67" s="75" customFormat="1" ht="15">
      <c r="A279" s="142">
        <v>45</v>
      </c>
      <c r="B279" s="143">
        <v>1951</v>
      </c>
      <c r="C279" s="144" t="s">
        <v>1126</v>
      </c>
      <c r="D279" s="144" t="s">
        <v>556</v>
      </c>
      <c r="E279" s="142">
        <v>1</v>
      </c>
      <c r="F279" s="142"/>
      <c r="G279" s="142"/>
      <c r="H279" s="142"/>
      <c r="I279" s="142"/>
      <c r="J279" s="142"/>
      <c r="K279" s="142"/>
      <c r="L279" s="142">
        <v>1</v>
      </c>
      <c r="M279" s="142"/>
      <c r="N279" s="142"/>
      <c r="O279" s="142"/>
      <c r="P279" s="142"/>
      <c r="Q279" s="142"/>
      <c r="R279" s="142"/>
      <c r="S279" s="142"/>
      <c r="T279" s="142"/>
      <c r="U279" s="142"/>
      <c r="V279" s="142"/>
      <c r="W279" s="142"/>
      <c r="X279" s="142"/>
      <c r="Y279" s="142"/>
      <c r="Z279" s="142"/>
      <c r="AA279" s="142">
        <v>1</v>
      </c>
      <c r="AB279" s="142"/>
      <c r="AC279" s="142"/>
      <c r="AD279" s="142">
        <v>1</v>
      </c>
      <c r="AE279" s="142"/>
      <c r="AF279" s="410"/>
      <c r="AG279" s="67"/>
      <c r="AH279" s="67"/>
      <c r="AI279" s="67"/>
      <c r="AJ279" s="67"/>
      <c r="AK279" s="67"/>
      <c r="AL279" s="67"/>
      <c r="AM279" s="67"/>
      <c r="AN279" s="67"/>
      <c r="AO279" s="67"/>
      <c r="AP279" s="67"/>
      <c r="AQ279" s="67"/>
      <c r="AR279" s="67"/>
      <c r="AS279" s="67"/>
      <c r="AT279" s="67"/>
      <c r="AU279" s="67"/>
      <c r="AV279" s="67"/>
      <c r="AW279" s="67"/>
      <c r="AX279" s="67"/>
      <c r="AY279" s="67"/>
      <c r="AZ279" s="67"/>
      <c r="BA279" s="67"/>
      <c r="BB279" s="67"/>
      <c r="BC279" s="67"/>
      <c r="BD279" s="67"/>
      <c r="BE279" s="67"/>
      <c r="BF279" s="67"/>
      <c r="BG279" s="67"/>
      <c r="BH279" s="67"/>
      <c r="BI279" s="67"/>
      <c r="BJ279" s="67"/>
      <c r="BK279" s="67"/>
      <c r="BL279" s="67"/>
      <c r="BM279" s="67"/>
      <c r="BN279" s="67"/>
      <c r="BO279" s="67"/>
    </row>
    <row r="280" spans="1:67" s="75" customFormat="1" ht="18" customHeight="1">
      <c r="A280" s="142">
        <v>46</v>
      </c>
      <c r="B280" s="143">
        <v>1952</v>
      </c>
      <c r="C280" s="144" t="s">
        <v>1127</v>
      </c>
      <c r="D280" s="144" t="s">
        <v>569</v>
      </c>
      <c r="E280" s="142">
        <v>1</v>
      </c>
      <c r="F280" s="142"/>
      <c r="G280" s="142"/>
      <c r="H280" s="142"/>
      <c r="I280" s="142"/>
      <c r="J280" s="142" t="s">
        <v>767</v>
      </c>
      <c r="K280" s="142"/>
      <c r="L280" s="142"/>
      <c r="M280" s="142"/>
      <c r="N280" s="142"/>
      <c r="O280" s="142">
        <v>1</v>
      </c>
      <c r="P280" s="142"/>
      <c r="Q280" s="142"/>
      <c r="R280" s="142"/>
      <c r="S280" s="142"/>
      <c r="T280" s="142"/>
      <c r="U280" s="142"/>
      <c r="V280" s="142"/>
      <c r="W280" s="142"/>
      <c r="X280" s="142"/>
      <c r="Y280" s="142"/>
      <c r="Z280" s="142"/>
      <c r="AA280" s="142">
        <v>1</v>
      </c>
      <c r="AB280" s="142"/>
      <c r="AC280" s="142"/>
      <c r="AD280" s="142">
        <v>1</v>
      </c>
      <c r="AE280" s="142"/>
      <c r="AF280" s="410"/>
      <c r="AG280" s="67"/>
      <c r="AH280" s="67"/>
      <c r="AI280" s="67"/>
      <c r="AJ280" s="67"/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  <c r="AU280" s="67"/>
      <c r="AV280" s="67"/>
      <c r="AW280" s="67"/>
      <c r="AX280" s="67"/>
      <c r="AY280" s="67"/>
      <c r="AZ280" s="67"/>
      <c r="BA280" s="67"/>
      <c r="BB280" s="67"/>
      <c r="BC280" s="67"/>
      <c r="BD280" s="67"/>
      <c r="BE280" s="67"/>
      <c r="BF280" s="67"/>
      <c r="BG280" s="67"/>
      <c r="BH280" s="67"/>
      <c r="BI280" s="67"/>
      <c r="BJ280" s="67"/>
      <c r="BK280" s="67"/>
      <c r="BL280" s="67"/>
      <c r="BM280" s="67"/>
      <c r="BN280" s="67"/>
      <c r="BO280" s="67"/>
    </row>
    <row r="281" spans="1:67" s="75" customFormat="1" ht="18" customHeight="1">
      <c r="A281" s="142">
        <v>47</v>
      </c>
      <c r="B281" s="143">
        <v>1953</v>
      </c>
      <c r="C281" s="144" t="s">
        <v>1128</v>
      </c>
      <c r="D281" s="144" t="s">
        <v>560</v>
      </c>
      <c r="E281" s="142">
        <v>1</v>
      </c>
      <c r="F281" s="142"/>
      <c r="G281" s="142"/>
      <c r="H281" s="142"/>
      <c r="I281" s="142"/>
      <c r="J281" s="142">
        <v>1</v>
      </c>
      <c r="K281" s="142"/>
      <c r="L281" s="142"/>
      <c r="M281" s="142"/>
      <c r="N281" s="142"/>
      <c r="O281" s="142"/>
      <c r="P281" s="142"/>
      <c r="Q281" s="142"/>
      <c r="R281" s="142"/>
      <c r="S281" s="142"/>
      <c r="T281" s="142"/>
      <c r="U281" s="142"/>
      <c r="V281" s="142"/>
      <c r="W281" s="142"/>
      <c r="X281" s="142"/>
      <c r="Y281" s="142"/>
      <c r="Z281" s="142"/>
      <c r="AA281" s="142">
        <v>1</v>
      </c>
      <c r="AB281" s="142"/>
      <c r="AC281" s="142"/>
      <c r="AD281" s="142">
        <v>1</v>
      </c>
      <c r="AE281" s="142"/>
      <c r="AF281" s="410"/>
      <c r="AG281" s="67"/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  <c r="AU281" s="67"/>
      <c r="AV281" s="67"/>
      <c r="AW281" s="67"/>
      <c r="AX281" s="67"/>
      <c r="AY281" s="67"/>
      <c r="AZ281" s="67"/>
      <c r="BA281" s="67"/>
      <c r="BB281" s="67"/>
      <c r="BC281" s="67"/>
      <c r="BD281" s="67"/>
      <c r="BE281" s="67"/>
      <c r="BF281" s="67"/>
      <c r="BG281" s="67"/>
      <c r="BH281" s="67"/>
      <c r="BI281" s="67"/>
      <c r="BJ281" s="67"/>
      <c r="BK281" s="67"/>
      <c r="BL281" s="67"/>
      <c r="BM281" s="67"/>
      <c r="BN281" s="67"/>
      <c r="BO281" s="67"/>
    </row>
    <row r="282" spans="1:67" s="75" customFormat="1" ht="18" customHeight="1">
      <c r="A282" s="142">
        <v>48</v>
      </c>
      <c r="B282" s="143">
        <v>1954</v>
      </c>
      <c r="C282" s="144" t="s">
        <v>1128</v>
      </c>
      <c r="D282" s="144" t="s">
        <v>574</v>
      </c>
      <c r="E282" s="142">
        <v>1</v>
      </c>
      <c r="F282" s="142"/>
      <c r="G282" s="142"/>
      <c r="H282" s="142"/>
      <c r="I282" s="142"/>
      <c r="J282" s="142" t="s">
        <v>767</v>
      </c>
      <c r="K282" s="142"/>
      <c r="L282" s="142">
        <v>1</v>
      </c>
      <c r="M282" s="142"/>
      <c r="N282" s="142"/>
      <c r="O282" s="142"/>
      <c r="P282" s="142"/>
      <c r="Q282" s="142"/>
      <c r="R282" s="142"/>
      <c r="S282" s="142"/>
      <c r="T282" s="142"/>
      <c r="U282" s="142"/>
      <c r="V282" s="142"/>
      <c r="W282" s="142"/>
      <c r="X282" s="142"/>
      <c r="Y282" s="142"/>
      <c r="Z282" s="142"/>
      <c r="AA282" s="142">
        <v>1</v>
      </c>
      <c r="AB282" s="142"/>
      <c r="AC282" s="142"/>
      <c r="AD282" s="142">
        <v>1</v>
      </c>
      <c r="AE282" s="142"/>
      <c r="AF282" s="410"/>
      <c r="AG282" s="67"/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  <c r="AU282" s="67"/>
      <c r="AV282" s="67"/>
      <c r="AW282" s="67"/>
      <c r="AX282" s="67"/>
      <c r="AY282" s="67"/>
      <c r="AZ282" s="67"/>
      <c r="BA282" s="67"/>
      <c r="BB282" s="67"/>
      <c r="BC282" s="67"/>
      <c r="BD282" s="67"/>
      <c r="BE282" s="67"/>
      <c r="BF282" s="67"/>
      <c r="BG282" s="67"/>
      <c r="BH282" s="67"/>
      <c r="BI282" s="67"/>
      <c r="BJ282" s="67"/>
      <c r="BK282" s="67"/>
      <c r="BL282" s="67"/>
      <c r="BM282" s="67"/>
      <c r="BN282" s="67"/>
      <c r="BO282" s="67"/>
    </row>
    <row r="283" spans="1:67" s="75" customFormat="1" ht="18" customHeight="1">
      <c r="A283" s="142">
        <v>49</v>
      </c>
      <c r="B283" s="143">
        <v>1955</v>
      </c>
      <c r="C283" s="144" t="s">
        <v>999</v>
      </c>
      <c r="D283" s="144" t="s">
        <v>586</v>
      </c>
      <c r="E283" s="142">
        <v>1</v>
      </c>
      <c r="F283" s="142"/>
      <c r="G283" s="142"/>
      <c r="H283" s="142"/>
      <c r="I283" s="142"/>
      <c r="J283" s="142" t="s">
        <v>767</v>
      </c>
      <c r="K283" s="142"/>
      <c r="L283" s="142"/>
      <c r="M283" s="142"/>
      <c r="N283" s="142"/>
      <c r="O283" s="142">
        <v>1</v>
      </c>
      <c r="P283" s="142"/>
      <c r="Q283" s="142"/>
      <c r="R283" s="142"/>
      <c r="S283" s="142"/>
      <c r="T283" s="142"/>
      <c r="U283" s="142"/>
      <c r="V283" s="142"/>
      <c r="W283" s="142"/>
      <c r="X283" s="142"/>
      <c r="Y283" s="142"/>
      <c r="Z283" s="142"/>
      <c r="AA283" s="142">
        <v>1</v>
      </c>
      <c r="AB283" s="142"/>
      <c r="AC283" s="142"/>
      <c r="AD283" s="142">
        <v>1</v>
      </c>
      <c r="AE283" s="142"/>
      <c r="AF283" s="410"/>
      <c r="AG283" s="67"/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  <c r="AU283" s="67"/>
      <c r="AV283" s="67"/>
      <c r="AW283" s="67"/>
      <c r="AX283" s="67"/>
      <c r="AY283" s="67"/>
      <c r="AZ283" s="67"/>
      <c r="BA283" s="67"/>
      <c r="BB283" s="67"/>
      <c r="BC283" s="67"/>
      <c r="BD283" s="67"/>
      <c r="BE283" s="67"/>
      <c r="BF283" s="67"/>
      <c r="BG283" s="67"/>
      <c r="BH283" s="67"/>
      <c r="BI283" s="67"/>
      <c r="BJ283" s="67"/>
      <c r="BK283" s="67"/>
      <c r="BL283" s="67"/>
      <c r="BM283" s="67"/>
      <c r="BN283" s="67"/>
      <c r="BO283" s="67"/>
    </row>
    <row r="284" spans="1:67" s="75" customFormat="1" ht="18" customHeight="1">
      <c r="A284" s="142">
        <v>50</v>
      </c>
      <c r="B284" s="143">
        <v>1956</v>
      </c>
      <c r="C284" s="144" t="s">
        <v>1000</v>
      </c>
      <c r="D284" s="144" t="s">
        <v>758</v>
      </c>
      <c r="E284" s="142">
        <v>1</v>
      </c>
      <c r="F284" s="142"/>
      <c r="G284" s="142"/>
      <c r="H284" s="142"/>
      <c r="I284" s="142"/>
      <c r="J284" s="142" t="s">
        <v>767</v>
      </c>
      <c r="K284" s="142"/>
      <c r="L284" s="142">
        <v>1</v>
      </c>
      <c r="M284" s="142"/>
      <c r="N284" s="142"/>
      <c r="O284" s="142"/>
      <c r="P284" s="142"/>
      <c r="Q284" s="142"/>
      <c r="R284" s="142"/>
      <c r="S284" s="142"/>
      <c r="T284" s="142"/>
      <c r="U284" s="142"/>
      <c r="V284" s="142"/>
      <c r="W284" s="142"/>
      <c r="X284" s="142"/>
      <c r="Y284" s="142"/>
      <c r="Z284" s="142"/>
      <c r="AA284" s="142">
        <v>1</v>
      </c>
      <c r="AB284" s="142"/>
      <c r="AC284" s="142"/>
      <c r="AD284" s="142">
        <v>1</v>
      </c>
      <c r="AE284" s="142"/>
      <c r="AF284" s="410"/>
      <c r="AG284" s="67"/>
      <c r="AH284" s="67"/>
      <c r="AI284" s="67"/>
      <c r="AJ284" s="67"/>
      <c r="AK284" s="67"/>
      <c r="AL284" s="67"/>
      <c r="AM284" s="67"/>
      <c r="AN284" s="67"/>
      <c r="AO284" s="67"/>
      <c r="AP284" s="67"/>
      <c r="AQ284" s="67"/>
      <c r="AR284" s="67"/>
      <c r="AS284" s="67"/>
      <c r="AT284" s="67"/>
      <c r="AU284" s="67"/>
      <c r="AV284" s="67"/>
      <c r="AW284" s="67"/>
      <c r="AX284" s="67"/>
      <c r="AY284" s="67"/>
      <c r="AZ284" s="67"/>
      <c r="BA284" s="67"/>
      <c r="BB284" s="67"/>
      <c r="BC284" s="67"/>
      <c r="BD284" s="67"/>
      <c r="BE284" s="67"/>
      <c r="BF284" s="67"/>
      <c r="BG284" s="67"/>
      <c r="BH284" s="67"/>
      <c r="BI284" s="67"/>
      <c r="BJ284" s="67"/>
      <c r="BK284" s="67"/>
      <c r="BL284" s="67"/>
      <c r="BM284" s="67"/>
      <c r="BN284" s="67"/>
      <c r="BO284" s="67"/>
    </row>
    <row r="285" spans="1:67" s="75" customFormat="1" ht="18" customHeight="1">
      <c r="A285" s="142">
        <v>51</v>
      </c>
      <c r="B285" s="143">
        <v>1957</v>
      </c>
      <c r="C285" s="144" t="s">
        <v>1001</v>
      </c>
      <c r="D285" s="144" t="s">
        <v>756</v>
      </c>
      <c r="E285" s="142">
        <v>1</v>
      </c>
      <c r="F285" s="142"/>
      <c r="G285" s="142"/>
      <c r="H285" s="142"/>
      <c r="I285" s="142"/>
      <c r="J285" s="142" t="s">
        <v>767</v>
      </c>
      <c r="K285" s="142"/>
      <c r="L285" s="142">
        <v>1</v>
      </c>
      <c r="M285" s="142"/>
      <c r="N285" s="142"/>
      <c r="O285" s="142"/>
      <c r="P285" s="142"/>
      <c r="Q285" s="142"/>
      <c r="R285" s="142"/>
      <c r="S285" s="142"/>
      <c r="T285" s="142"/>
      <c r="U285" s="142"/>
      <c r="V285" s="142"/>
      <c r="W285" s="142"/>
      <c r="X285" s="142"/>
      <c r="Y285" s="142"/>
      <c r="Z285" s="142"/>
      <c r="AA285" s="142">
        <v>1</v>
      </c>
      <c r="AB285" s="142"/>
      <c r="AC285" s="142"/>
      <c r="AD285" s="142">
        <v>1</v>
      </c>
      <c r="AE285" s="142"/>
      <c r="AF285" s="410"/>
      <c r="AG285" s="67"/>
      <c r="AH285" s="67"/>
      <c r="AI285" s="67"/>
      <c r="AJ285" s="67"/>
      <c r="AK285" s="67"/>
      <c r="AL285" s="67"/>
      <c r="AM285" s="67"/>
      <c r="AN285" s="67"/>
      <c r="AO285" s="67"/>
      <c r="AP285" s="67"/>
      <c r="AQ285" s="67"/>
      <c r="AR285" s="67"/>
      <c r="AS285" s="67"/>
      <c r="AT285" s="67"/>
      <c r="AU285" s="67"/>
      <c r="AV285" s="67"/>
      <c r="AW285" s="67"/>
      <c r="AX285" s="67"/>
      <c r="AY285" s="67"/>
      <c r="AZ285" s="67"/>
      <c r="BA285" s="67"/>
      <c r="BB285" s="67"/>
      <c r="BC285" s="67"/>
      <c r="BD285" s="67"/>
      <c r="BE285" s="67"/>
      <c r="BF285" s="67"/>
      <c r="BG285" s="67"/>
      <c r="BH285" s="67"/>
      <c r="BI285" s="67"/>
      <c r="BJ285" s="67"/>
      <c r="BK285" s="67"/>
      <c r="BL285" s="67"/>
      <c r="BM285" s="67"/>
      <c r="BN285" s="67"/>
      <c r="BO285" s="67"/>
    </row>
    <row r="286" spans="1:67" s="75" customFormat="1" ht="18" customHeight="1">
      <c r="A286" s="142">
        <v>52</v>
      </c>
      <c r="B286" s="143">
        <v>1958</v>
      </c>
      <c r="C286" s="144" t="s">
        <v>1001</v>
      </c>
      <c r="D286" s="144" t="s">
        <v>564</v>
      </c>
      <c r="E286" s="142">
        <v>1</v>
      </c>
      <c r="F286" s="142"/>
      <c r="G286" s="142"/>
      <c r="H286" s="142"/>
      <c r="I286" s="142"/>
      <c r="J286" s="142">
        <v>1</v>
      </c>
      <c r="K286" s="142"/>
      <c r="L286" s="142"/>
      <c r="M286" s="142"/>
      <c r="N286" s="142"/>
      <c r="O286" s="142"/>
      <c r="P286" s="142"/>
      <c r="Q286" s="142"/>
      <c r="R286" s="142"/>
      <c r="S286" s="142"/>
      <c r="T286" s="142"/>
      <c r="U286" s="142"/>
      <c r="V286" s="142"/>
      <c r="W286" s="142"/>
      <c r="X286" s="142"/>
      <c r="Y286" s="142"/>
      <c r="Z286" s="142"/>
      <c r="AA286" s="142">
        <v>1</v>
      </c>
      <c r="AB286" s="142"/>
      <c r="AC286" s="142"/>
      <c r="AD286" s="142">
        <v>1</v>
      </c>
      <c r="AE286" s="142"/>
      <c r="AF286" s="410"/>
      <c r="AG286" s="67"/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  <c r="AU286" s="67"/>
      <c r="AV286" s="67"/>
      <c r="AW286" s="67"/>
      <c r="AX286" s="67"/>
      <c r="AY286" s="67"/>
      <c r="AZ286" s="67"/>
      <c r="BA286" s="67"/>
      <c r="BB286" s="67"/>
      <c r="BC286" s="67"/>
      <c r="BD286" s="67"/>
      <c r="BE286" s="67"/>
      <c r="BF286" s="67"/>
      <c r="BG286" s="67"/>
      <c r="BH286" s="67"/>
      <c r="BI286" s="67"/>
      <c r="BJ286" s="67"/>
      <c r="BK286" s="67"/>
      <c r="BL286" s="67"/>
      <c r="BM286" s="67"/>
      <c r="BN286" s="67"/>
      <c r="BO286" s="67"/>
    </row>
    <row r="287" spans="1:67" s="75" customFormat="1" ht="18" customHeight="1">
      <c r="A287" s="142">
        <v>53</v>
      </c>
      <c r="B287" s="143">
        <v>1959</v>
      </c>
      <c r="C287" s="144" t="s">
        <v>1001</v>
      </c>
      <c r="D287" s="144" t="s">
        <v>744</v>
      </c>
      <c r="E287" s="142">
        <v>1</v>
      </c>
      <c r="F287" s="142"/>
      <c r="G287" s="142"/>
      <c r="H287" s="142"/>
      <c r="I287" s="142"/>
      <c r="J287" s="142" t="s">
        <v>767</v>
      </c>
      <c r="K287" s="142"/>
      <c r="L287" s="142">
        <v>1</v>
      </c>
      <c r="M287" s="142"/>
      <c r="N287" s="142"/>
      <c r="O287" s="142"/>
      <c r="P287" s="142"/>
      <c r="Q287" s="142"/>
      <c r="R287" s="142"/>
      <c r="S287" s="142"/>
      <c r="T287" s="142"/>
      <c r="U287" s="142"/>
      <c r="V287" s="142"/>
      <c r="W287" s="142"/>
      <c r="X287" s="142"/>
      <c r="Y287" s="142"/>
      <c r="Z287" s="142"/>
      <c r="AA287" s="142">
        <v>1</v>
      </c>
      <c r="AB287" s="142"/>
      <c r="AC287" s="142"/>
      <c r="AD287" s="142">
        <v>1</v>
      </c>
      <c r="AE287" s="142"/>
      <c r="AF287" s="410"/>
      <c r="AG287" s="67"/>
      <c r="AH287" s="67"/>
      <c r="AI287" s="67"/>
      <c r="AJ287" s="67"/>
      <c r="AK287" s="67"/>
      <c r="AL287" s="67"/>
      <c r="AM287" s="67"/>
      <c r="AN287" s="67"/>
      <c r="AO287" s="67"/>
      <c r="AP287" s="67"/>
      <c r="AQ287" s="67"/>
      <c r="AR287" s="67"/>
      <c r="AS287" s="67"/>
      <c r="AT287" s="67"/>
      <c r="AU287" s="67"/>
      <c r="AV287" s="67"/>
      <c r="AW287" s="67"/>
      <c r="AX287" s="67"/>
      <c r="AY287" s="67"/>
      <c r="AZ287" s="67"/>
      <c r="BA287" s="67"/>
      <c r="BB287" s="67"/>
      <c r="BC287" s="67"/>
      <c r="BD287" s="67"/>
      <c r="BE287" s="67"/>
      <c r="BF287" s="67"/>
      <c r="BG287" s="67"/>
      <c r="BH287" s="67"/>
      <c r="BI287" s="67"/>
      <c r="BJ287" s="67"/>
      <c r="BK287" s="67"/>
      <c r="BL287" s="67"/>
      <c r="BM287" s="67"/>
      <c r="BN287" s="67"/>
      <c r="BO287" s="67"/>
    </row>
    <row r="288" spans="1:67" s="75" customFormat="1" ht="18" customHeight="1">
      <c r="A288" s="142">
        <v>54</v>
      </c>
      <c r="B288" s="143">
        <v>2000</v>
      </c>
      <c r="C288" s="144" t="s">
        <v>1129</v>
      </c>
      <c r="D288" s="144" t="s">
        <v>632</v>
      </c>
      <c r="E288" s="142">
        <v>1</v>
      </c>
      <c r="F288" s="142"/>
      <c r="G288" s="142"/>
      <c r="H288" s="142"/>
      <c r="I288" s="142"/>
      <c r="J288" s="142" t="s">
        <v>767</v>
      </c>
      <c r="K288" s="142"/>
      <c r="L288" s="142"/>
      <c r="M288" s="142"/>
      <c r="N288" s="142"/>
      <c r="O288" s="142">
        <v>1</v>
      </c>
      <c r="P288" s="142"/>
      <c r="Q288" s="142"/>
      <c r="R288" s="142"/>
      <c r="S288" s="142"/>
      <c r="T288" s="142"/>
      <c r="U288" s="142"/>
      <c r="V288" s="142"/>
      <c r="W288" s="142"/>
      <c r="X288" s="142"/>
      <c r="Y288" s="142"/>
      <c r="Z288" s="142"/>
      <c r="AA288" s="142">
        <v>1</v>
      </c>
      <c r="AB288" s="142"/>
      <c r="AC288" s="142"/>
      <c r="AD288" s="142">
        <v>1</v>
      </c>
      <c r="AE288" s="142"/>
      <c r="AF288" s="410"/>
      <c r="AG288" s="67"/>
      <c r="AH288" s="67"/>
      <c r="AI288" s="67"/>
      <c r="AJ288" s="67"/>
      <c r="AK288" s="67"/>
      <c r="AL288" s="67"/>
      <c r="AM288" s="67"/>
      <c r="AN288" s="67"/>
      <c r="AO288" s="67"/>
      <c r="AP288" s="67"/>
      <c r="AQ288" s="67"/>
      <c r="AR288" s="67"/>
      <c r="AS288" s="67"/>
      <c r="AT288" s="67"/>
      <c r="AU288" s="67"/>
      <c r="AV288" s="67"/>
      <c r="AW288" s="67"/>
      <c r="AX288" s="67"/>
      <c r="AY288" s="67"/>
      <c r="AZ288" s="67"/>
      <c r="BA288" s="67"/>
      <c r="BB288" s="67"/>
      <c r="BC288" s="67"/>
      <c r="BD288" s="67"/>
      <c r="BE288" s="67"/>
      <c r="BF288" s="67"/>
      <c r="BG288" s="67"/>
      <c r="BH288" s="67"/>
      <c r="BI288" s="67"/>
      <c r="BJ288" s="67"/>
      <c r="BK288" s="67"/>
      <c r="BL288" s="67"/>
      <c r="BM288" s="67"/>
      <c r="BN288" s="67"/>
      <c r="BO288" s="67"/>
    </row>
    <row r="289" spans="1:67" s="75" customFormat="1" ht="18" customHeight="1">
      <c r="A289" s="142">
        <v>55</v>
      </c>
      <c r="B289" s="143">
        <v>2001</v>
      </c>
      <c r="C289" s="144" t="s">
        <v>1130</v>
      </c>
      <c r="D289" s="144" t="s">
        <v>572</v>
      </c>
      <c r="E289" s="142">
        <v>1</v>
      </c>
      <c r="F289" s="142"/>
      <c r="G289" s="142"/>
      <c r="H289" s="142"/>
      <c r="I289" s="142"/>
      <c r="J289" s="142" t="s">
        <v>767</v>
      </c>
      <c r="K289" s="142"/>
      <c r="L289" s="142">
        <v>1</v>
      </c>
      <c r="M289" s="142"/>
      <c r="N289" s="142"/>
      <c r="O289" s="142"/>
      <c r="P289" s="142"/>
      <c r="Q289" s="142"/>
      <c r="R289" s="142"/>
      <c r="S289" s="142"/>
      <c r="T289" s="142"/>
      <c r="U289" s="142"/>
      <c r="V289" s="142"/>
      <c r="W289" s="142"/>
      <c r="X289" s="142"/>
      <c r="Y289" s="142"/>
      <c r="Z289" s="142"/>
      <c r="AA289" s="142">
        <v>1</v>
      </c>
      <c r="AB289" s="142"/>
      <c r="AC289" s="142"/>
      <c r="AD289" s="142">
        <v>1</v>
      </c>
      <c r="AE289" s="142"/>
      <c r="AF289" s="410"/>
      <c r="AG289" s="67"/>
      <c r="AH289" s="67"/>
      <c r="AI289" s="67"/>
      <c r="AJ289" s="67"/>
      <c r="AK289" s="67"/>
      <c r="AL289" s="67"/>
      <c r="AM289" s="67"/>
      <c r="AN289" s="67"/>
      <c r="AO289" s="67"/>
      <c r="AP289" s="67"/>
      <c r="AQ289" s="67"/>
      <c r="AR289" s="67"/>
      <c r="AS289" s="67"/>
      <c r="AT289" s="67"/>
      <c r="AU289" s="67"/>
      <c r="AV289" s="67"/>
      <c r="AW289" s="67"/>
      <c r="AX289" s="67"/>
      <c r="AY289" s="67"/>
      <c r="AZ289" s="67"/>
      <c r="BA289" s="67"/>
      <c r="BB289" s="67"/>
      <c r="BC289" s="67"/>
      <c r="BD289" s="67"/>
      <c r="BE289" s="67"/>
      <c r="BF289" s="67"/>
      <c r="BG289" s="67"/>
      <c r="BH289" s="67"/>
      <c r="BI289" s="67"/>
      <c r="BJ289" s="67"/>
      <c r="BK289" s="67"/>
      <c r="BL289" s="67"/>
      <c r="BM289" s="67"/>
      <c r="BN289" s="67"/>
      <c r="BO289" s="67"/>
    </row>
    <row r="290" spans="1:67" s="75" customFormat="1" ht="18" customHeight="1">
      <c r="A290" s="142">
        <v>56</v>
      </c>
      <c r="B290" s="143">
        <v>2002</v>
      </c>
      <c r="C290" s="144" t="s">
        <v>1129</v>
      </c>
      <c r="D290" s="144" t="s">
        <v>758</v>
      </c>
      <c r="E290" s="142">
        <v>1</v>
      </c>
      <c r="F290" s="142"/>
      <c r="G290" s="142"/>
      <c r="H290" s="142"/>
      <c r="I290" s="142"/>
      <c r="J290" s="142">
        <v>1</v>
      </c>
      <c r="K290" s="142"/>
      <c r="L290" s="142"/>
      <c r="M290" s="142"/>
      <c r="N290" s="142"/>
      <c r="O290" s="142"/>
      <c r="P290" s="142"/>
      <c r="Q290" s="142"/>
      <c r="R290" s="142"/>
      <c r="S290" s="142"/>
      <c r="T290" s="142"/>
      <c r="U290" s="142"/>
      <c r="V290" s="142"/>
      <c r="W290" s="142"/>
      <c r="X290" s="142"/>
      <c r="Y290" s="142"/>
      <c r="Z290" s="142"/>
      <c r="AA290" s="142">
        <v>1</v>
      </c>
      <c r="AB290" s="142"/>
      <c r="AC290" s="142"/>
      <c r="AD290" s="142">
        <v>1</v>
      </c>
      <c r="AE290" s="142"/>
      <c r="AF290" s="410"/>
      <c r="AG290" s="67"/>
      <c r="AH290" s="67"/>
      <c r="AI290" s="67"/>
      <c r="AJ290" s="67"/>
      <c r="AK290" s="67"/>
      <c r="AL290" s="67"/>
      <c r="AM290" s="67"/>
      <c r="AN290" s="67"/>
      <c r="AO290" s="67"/>
      <c r="AP290" s="67"/>
      <c r="AQ290" s="67"/>
      <c r="AR290" s="67"/>
      <c r="AS290" s="67"/>
      <c r="AT290" s="67"/>
      <c r="AU290" s="67"/>
      <c r="AV290" s="67"/>
      <c r="AW290" s="67"/>
      <c r="AX290" s="67"/>
      <c r="AY290" s="67"/>
      <c r="AZ290" s="67"/>
      <c r="BA290" s="67"/>
      <c r="BB290" s="67"/>
      <c r="BC290" s="67"/>
      <c r="BD290" s="67"/>
      <c r="BE290" s="67"/>
      <c r="BF290" s="67"/>
      <c r="BG290" s="67"/>
      <c r="BH290" s="67"/>
      <c r="BI290" s="67"/>
      <c r="BJ290" s="67"/>
      <c r="BK290" s="67"/>
      <c r="BL290" s="67"/>
      <c r="BM290" s="67"/>
      <c r="BN290" s="67"/>
      <c r="BO290" s="67"/>
    </row>
    <row r="291" spans="1:67" s="75" customFormat="1" ht="18" customHeight="1">
      <c r="A291" s="142">
        <v>57</v>
      </c>
      <c r="B291" s="143">
        <v>2003</v>
      </c>
      <c r="C291" s="144" t="s">
        <v>1130</v>
      </c>
      <c r="D291" s="144" t="s">
        <v>564</v>
      </c>
      <c r="E291" s="142">
        <v>1</v>
      </c>
      <c r="F291" s="142"/>
      <c r="G291" s="142"/>
      <c r="H291" s="142"/>
      <c r="I291" s="142"/>
      <c r="J291" s="142"/>
      <c r="K291" s="142"/>
      <c r="L291" s="142"/>
      <c r="M291" s="142"/>
      <c r="N291" s="142"/>
      <c r="O291" s="142">
        <v>1</v>
      </c>
      <c r="P291" s="142"/>
      <c r="Q291" s="142"/>
      <c r="R291" s="142"/>
      <c r="S291" s="142"/>
      <c r="T291" s="142"/>
      <c r="U291" s="142"/>
      <c r="V291" s="142"/>
      <c r="W291" s="142"/>
      <c r="X291" s="142"/>
      <c r="Y291" s="142"/>
      <c r="Z291" s="142"/>
      <c r="AA291" s="142">
        <v>1</v>
      </c>
      <c r="AB291" s="142"/>
      <c r="AC291" s="142"/>
      <c r="AD291" s="142">
        <v>1</v>
      </c>
      <c r="AE291" s="142"/>
      <c r="AF291" s="410"/>
      <c r="AG291" s="67"/>
      <c r="AH291" s="67"/>
      <c r="AI291" s="67"/>
      <c r="AJ291" s="67"/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  <c r="AU291" s="67"/>
      <c r="AV291" s="67"/>
      <c r="AW291" s="67"/>
      <c r="AX291" s="67"/>
      <c r="AY291" s="67"/>
      <c r="AZ291" s="67"/>
      <c r="BA291" s="67"/>
      <c r="BB291" s="67"/>
      <c r="BC291" s="67"/>
      <c r="BD291" s="67"/>
      <c r="BE291" s="67"/>
      <c r="BF291" s="67"/>
      <c r="BG291" s="67"/>
      <c r="BH291" s="67"/>
      <c r="BI291" s="67"/>
      <c r="BJ291" s="67"/>
      <c r="BK291" s="67"/>
      <c r="BL291" s="67"/>
      <c r="BM291" s="67"/>
      <c r="BN291" s="67"/>
      <c r="BO291" s="67"/>
    </row>
    <row r="292" spans="1:67" s="75" customFormat="1" ht="18" customHeight="1">
      <c r="A292" s="142">
        <v>58</v>
      </c>
      <c r="B292" s="143">
        <v>2004</v>
      </c>
      <c r="C292" s="144" t="s">
        <v>1004</v>
      </c>
      <c r="D292" s="144" t="s">
        <v>752</v>
      </c>
      <c r="E292" s="142">
        <v>1</v>
      </c>
      <c r="F292" s="142"/>
      <c r="G292" s="142"/>
      <c r="H292" s="142"/>
      <c r="I292" s="142"/>
      <c r="J292" s="142" t="s">
        <v>767</v>
      </c>
      <c r="K292" s="142"/>
      <c r="L292" s="142"/>
      <c r="M292" s="142"/>
      <c r="N292" s="142"/>
      <c r="O292" s="142">
        <v>1</v>
      </c>
      <c r="P292" s="142"/>
      <c r="Q292" s="142"/>
      <c r="R292" s="142"/>
      <c r="S292" s="142"/>
      <c r="T292" s="142"/>
      <c r="U292" s="142"/>
      <c r="V292" s="142"/>
      <c r="W292" s="142"/>
      <c r="X292" s="142"/>
      <c r="Y292" s="142"/>
      <c r="Z292" s="142"/>
      <c r="AA292" s="142">
        <v>1</v>
      </c>
      <c r="AB292" s="142"/>
      <c r="AC292" s="142"/>
      <c r="AD292" s="142">
        <v>1</v>
      </c>
      <c r="AE292" s="142"/>
      <c r="AF292" s="410"/>
      <c r="AG292" s="67"/>
      <c r="AH292" s="67"/>
      <c r="AI292" s="67"/>
      <c r="AJ292" s="67"/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  <c r="AU292" s="67"/>
      <c r="AV292" s="67"/>
      <c r="AW292" s="67"/>
      <c r="AX292" s="67"/>
      <c r="AY292" s="67"/>
      <c r="AZ292" s="67"/>
      <c r="BA292" s="67"/>
      <c r="BB292" s="67"/>
      <c r="BC292" s="67"/>
      <c r="BD292" s="67"/>
      <c r="BE292" s="67"/>
      <c r="BF292" s="67"/>
      <c r="BG292" s="67"/>
      <c r="BH292" s="67"/>
      <c r="BI292" s="67"/>
      <c r="BJ292" s="67"/>
      <c r="BK292" s="67"/>
      <c r="BL292" s="67"/>
      <c r="BM292" s="67"/>
      <c r="BN292" s="67"/>
      <c r="BO292" s="67"/>
    </row>
    <row r="293" spans="1:67" s="75" customFormat="1" ht="18" customHeight="1">
      <c r="A293" s="142">
        <v>59</v>
      </c>
      <c r="B293" s="143">
        <v>2005</v>
      </c>
      <c r="C293" s="144" t="s">
        <v>1009</v>
      </c>
      <c r="D293" s="144" t="s">
        <v>632</v>
      </c>
      <c r="E293" s="142">
        <v>1</v>
      </c>
      <c r="F293" s="142"/>
      <c r="G293" s="142"/>
      <c r="H293" s="142"/>
      <c r="I293" s="142"/>
      <c r="J293" s="142" t="s">
        <v>767</v>
      </c>
      <c r="K293" s="142"/>
      <c r="L293" s="142"/>
      <c r="M293" s="142"/>
      <c r="N293" s="142"/>
      <c r="O293" s="142">
        <v>1</v>
      </c>
      <c r="P293" s="142"/>
      <c r="Q293" s="142"/>
      <c r="R293" s="142"/>
      <c r="S293" s="142"/>
      <c r="T293" s="142"/>
      <c r="U293" s="142"/>
      <c r="V293" s="142"/>
      <c r="W293" s="142"/>
      <c r="X293" s="142"/>
      <c r="Y293" s="142"/>
      <c r="Z293" s="142"/>
      <c r="AA293" s="142">
        <v>1</v>
      </c>
      <c r="AB293" s="142"/>
      <c r="AC293" s="142"/>
      <c r="AD293" s="142">
        <v>1</v>
      </c>
      <c r="AE293" s="142"/>
      <c r="AF293" s="410"/>
      <c r="AG293" s="67"/>
      <c r="AH293" s="67"/>
      <c r="AI293" s="67"/>
      <c r="AJ293" s="67"/>
      <c r="AK293" s="67"/>
      <c r="AL293" s="67"/>
      <c r="AM293" s="67"/>
      <c r="AN293" s="67"/>
      <c r="AO293" s="67"/>
      <c r="AP293" s="67"/>
      <c r="AQ293" s="67"/>
      <c r="AR293" s="67"/>
      <c r="AS293" s="67"/>
      <c r="AT293" s="67"/>
      <c r="AU293" s="67"/>
      <c r="AV293" s="67"/>
      <c r="AW293" s="67"/>
      <c r="AX293" s="67"/>
      <c r="AY293" s="67"/>
      <c r="AZ293" s="67"/>
      <c r="BA293" s="67"/>
      <c r="BB293" s="67"/>
      <c r="BC293" s="67"/>
      <c r="BD293" s="67"/>
      <c r="BE293" s="67"/>
      <c r="BF293" s="67"/>
      <c r="BG293" s="67"/>
      <c r="BH293" s="67"/>
      <c r="BI293" s="67"/>
      <c r="BJ293" s="67"/>
      <c r="BK293" s="67"/>
      <c r="BL293" s="67"/>
      <c r="BM293" s="67"/>
      <c r="BN293" s="67"/>
      <c r="BO293" s="67"/>
    </row>
    <row r="294" spans="1:67" s="75" customFormat="1" ht="18" customHeight="1">
      <c r="A294" s="142">
        <v>60</v>
      </c>
      <c r="B294" s="143">
        <v>2006</v>
      </c>
      <c r="C294" s="144" t="s">
        <v>1131</v>
      </c>
      <c r="D294" s="144" t="s">
        <v>581</v>
      </c>
      <c r="E294" s="142">
        <v>1</v>
      </c>
      <c r="F294" s="142"/>
      <c r="G294" s="142"/>
      <c r="H294" s="142"/>
      <c r="I294" s="142"/>
      <c r="J294" s="142" t="s">
        <v>767</v>
      </c>
      <c r="K294" s="142"/>
      <c r="L294" s="142"/>
      <c r="M294" s="142"/>
      <c r="N294" s="142"/>
      <c r="O294" s="142">
        <v>1</v>
      </c>
      <c r="P294" s="142"/>
      <c r="Q294" s="142"/>
      <c r="R294" s="142"/>
      <c r="S294" s="142"/>
      <c r="T294" s="142"/>
      <c r="U294" s="142"/>
      <c r="V294" s="142"/>
      <c r="W294" s="142"/>
      <c r="X294" s="142"/>
      <c r="Y294" s="142"/>
      <c r="Z294" s="142"/>
      <c r="AA294" s="142">
        <v>1</v>
      </c>
      <c r="AB294" s="142"/>
      <c r="AC294" s="142"/>
      <c r="AD294" s="142">
        <v>1</v>
      </c>
      <c r="AE294" s="142"/>
      <c r="AF294" s="410"/>
      <c r="AG294" s="67"/>
      <c r="AH294" s="67"/>
      <c r="AI294" s="67"/>
      <c r="AJ294" s="67"/>
      <c r="AK294" s="67"/>
      <c r="AL294" s="67"/>
      <c r="AM294" s="67"/>
      <c r="AN294" s="67"/>
      <c r="AO294" s="67"/>
      <c r="AP294" s="67"/>
      <c r="AQ294" s="67"/>
      <c r="AR294" s="67"/>
      <c r="AS294" s="67"/>
      <c r="AT294" s="67"/>
      <c r="AU294" s="67"/>
      <c r="AV294" s="67"/>
      <c r="AW294" s="67"/>
      <c r="AX294" s="67"/>
      <c r="AY294" s="67"/>
      <c r="AZ294" s="67"/>
      <c r="BA294" s="67"/>
      <c r="BB294" s="67"/>
      <c r="BC294" s="67"/>
      <c r="BD294" s="67"/>
      <c r="BE294" s="67"/>
      <c r="BF294" s="67"/>
      <c r="BG294" s="67"/>
      <c r="BH294" s="67"/>
      <c r="BI294" s="67"/>
      <c r="BJ294" s="67"/>
      <c r="BK294" s="67"/>
      <c r="BL294" s="67"/>
      <c r="BM294" s="67"/>
      <c r="BN294" s="67"/>
      <c r="BO294" s="67"/>
    </row>
    <row r="295" spans="1:67" s="75" customFormat="1" ht="18" customHeight="1">
      <c r="A295" s="142">
        <v>61</v>
      </c>
      <c r="B295" s="143">
        <v>2007</v>
      </c>
      <c r="C295" s="144" t="s">
        <v>1132</v>
      </c>
      <c r="D295" s="144" t="s">
        <v>585</v>
      </c>
      <c r="E295" s="142">
        <v>1</v>
      </c>
      <c r="F295" s="142"/>
      <c r="G295" s="142"/>
      <c r="H295" s="142"/>
      <c r="I295" s="142"/>
      <c r="J295" s="142">
        <v>1</v>
      </c>
      <c r="K295" s="142"/>
      <c r="L295" s="142"/>
      <c r="M295" s="142"/>
      <c r="N295" s="142"/>
      <c r="O295" s="142"/>
      <c r="P295" s="142"/>
      <c r="Q295" s="142"/>
      <c r="R295" s="142"/>
      <c r="S295" s="142"/>
      <c r="T295" s="142"/>
      <c r="U295" s="142"/>
      <c r="V295" s="142"/>
      <c r="W295" s="142"/>
      <c r="X295" s="142"/>
      <c r="Y295" s="142"/>
      <c r="Z295" s="142"/>
      <c r="AA295" s="142">
        <v>1</v>
      </c>
      <c r="AB295" s="142"/>
      <c r="AC295" s="142"/>
      <c r="AD295" s="142">
        <v>1</v>
      </c>
      <c r="AE295" s="142"/>
      <c r="AF295" s="410"/>
      <c r="AG295" s="67"/>
      <c r="AH295" s="67"/>
      <c r="AI295" s="67"/>
      <c r="AJ295" s="67"/>
      <c r="AK295" s="67"/>
      <c r="AL295" s="67"/>
      <c r="AM295" s="67"/>
      <c r="AN295" s="67"/>
      <c r="AO295" s="67"/>
      <c r="AP295" s="67"/>
      <c r="AQ295" s="67"/>
      <c r="AR295" s="67"/>
      <c r="AS295" s="67"/>
      <c r="AT295" s="67"/>
      <c r="AU295" s="67"/>
      <c r="AV295" s="67"/>
      <c r="AW295" s="67"/>
      <c r="AX295" s="67"/>
      <c r="AY295" s="67"/>
      <c r="AZ295" s="67"/>
      <c r="BA295" s="67"/>
      <c r="BB295" s="67"/>
      <c r="BC295" s="67"/>
      <c r="BD295" s="67"/>
      <c r="BE295" s="67"/>
      <c r="BF295" s="67"/>
      <c r="BG295" s="67"/>
      <c r="BH295" s="67"/>
      <c r="BI295" s="67"/>
      <c r="BJ295" s="67"/>
      <c r="BK295" s="67"/>
      <c r="BL295" s="67"/>
      <c r="BM295" s="67"/>
      <c r="BN295" s="67"/>
      <c r="BO295" s="67"/>
    </row>
    <row r="296" spans="1:67" s="75" customFormat="1" ht="18" customHeight="1">
      <c r="A296" s="142">
        <v>62</v>
      </c>
      <c r="B296" s="143">
        <v>2008</v>
      </c>
      <c r="C296" s="144" t="s">
        <v>1133</v>
      </c>
      <c r="D296" s="144" t="s">
        <v>749</v>
      </c>
      <c r="E296" s="142">
        <v>1</v>
      </c>
      <c r="F296" s="142"/>
      <c r="G296" s="142"/>
      <c r="H296" s="142"/>
      <c r="I296" s="142"/>
      <c r="J296" s="142"/>
      <c r="K296" s="142"/>
      <c r="L296" s="142">
        <v>1</v>
      </c>
      <c r="M296" s="142"/>
      <c r="N296" s="142"/>
      <c r="O296" s="142"/>
      <c r="P296" s="142"/>
      <c r="Q296" s="142"/>
      <c r="R296" s="142"/>
      <c r="S296" s="142"/>
      <c r="T296" s="142"/>
      <c r="U296" s="142"/>
      <c r="V296" s="142"/>
      <c r="W296" s="142"/>
      <c r="X296" s="142"/>
      <c r="Y296" s="142"/>
      <c r="Z296" s="142"/>
      <c r="AA296" s="142">
        <v>1</v>
      </c>
      <c r="AB296" s="142"/>
      <c r="AC296" s="142"/>
      <c r="AD296" s="142">
        <v>1</v>
      </c>
      <c r="AE296" s="142"/>
      <c r="AF296" s="410"/>
      <c r="AG296" s="67"/>
      <c r="AH296" s="67"/>
      <c r="AI296" s="67"/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  <c r="AU296" s="67"/>
      <c r="AV296" s="67"/>
      <c r="AW296" s="67"/>
      <c r="AX296" s="67"/>
      <c r="AY296" s="67"/>
      <c r="AZ296" s="67"/>
      <c r="BA296" s="67"/>
      <c r="BB296" s="67"/>
      <c r="BC296" s="67"/>
      <c r="BD296" s="67"/>
      <c r="BE296" s="67"/>
      <c r="BF296" s="67"/>
      <c r="BG296" s="67"/>
      <c r="BH296" s="67"/>
      <c r="BI296" s="67"/>
      <c r="BJ296" s="67"/>
      <c r="BK296" s="67"/>
      <c r="BL296" s="67"/>
      <c r="BM296" s="67"/>
      <c r="BN296" s="67"/>
      <c r="BO296" s="67"/>
    </row>
    <row r="297" spans="1:67" s="75" customFormat="1" ht="18" customHeight="1">
      <c r="A297" s="142">
        <v>63</v>
      </c>
      <c r="B297" s="143">
        <v>2009</v>
      </c>
      <c r="C297" s="144" t="s">
        <v>1011</v>
      </c>
      <c r="D297" s="144" t="s">
        <v>573</v>
      </c>
      <c r="E297" s="142">
        <v>1</v>
      </c>
      <c r="F297" s="142"/>
      <c r="G297" s="142"/>
      <c r="H297" s="142"/>
      <c r="I297" s="142"/>
      <c r="J297" s="142"/>
      <c r="K297" s="142"/>
      <c r="L297" s="142"/>
      <c r="M297" s="142"/>
      <c r="N297" s="142"/>
      <c r="O297" s="142">
        <v>1</v>
      </c>
      <c r="P297" s="142"/>
      <c r="Q297" s="142"/>
      <c r="R297" s="142"/>
      <c r="S297" s="142"/>
      <c r="T297" s="142"/>
      <c r="U297" s="142"/>
      <c r="V297" s="142"/>
      <c r="W297" s="142"/>
      <c r="X297" s="142"/>
      <c r="Y297" s="142"/>
      <c r="Z297" s="142"/>
      <c r="AA297" s="142">
        <v>1</v>
      </c>
      <c r="AB297" s="142"/>
      <c r="AC297" s="142"/>
      <c r="AD297" s="142">
        <v>1</v>
      </c>
      <c r="AE297" s="142"/>
      <c r="AF297" s="410"/>
      <c r="AG297" s="67"/>
      <c r="AH297" s="67"/>
      <c r="AI297" s="67"/>
      <c r="AJ297" s="67"/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  <c r="AU297" s="67"/>
      <c r="AV297" s="67"/>
      <c r="AW297" s="67"/>
      <c r="AX297" s="67"/>
      <c r="AY297" s="67"/>
      <c r="AZ297" s="67"/>
      <c r="BA297" s="67"/>
      <c r="BB297" s="67"/>
      <c r="BC297" s="67"/>
      <c r="BD297" s="67"/>
      <c r="BE297" s="67"/>
      <c r="BF297" s="67"/>
      <c r="BG297" s="67"/>
      <c r="BH297" s="67"/>
      <c r="BI297" s="67"/>
      <c r="BJ297" s="67"/>
      <c r="BK297" s="67"/>
      <c r="BL297" s="67"/>
      <c r="BM297" s="67"/>
      <c r="BN297" s="67"/>
      <c r="BO297" s="67"/>
    </row>
    <row r="298" spans="1:67" s="75" customFormat="1" ht="18" customHeight="1">
      <c r="A298" s="142">
        <v>64</v>
      </c>
      <c r="B298" s="143">
        <v>2010</v>
      </c>
      <c r="C298" s="144" t="s">
        <v>1134</v>
      </c>
      <c r="D298" s="144" t="s">
        <v>556</v>
      </c>
      <c r="E298" s="142">
        <v>1</v>
      </c>
      <c r="F298" s="142"/>
      <c r="G298" s="142"/>
      <c r="H298" s="142"/>
      <c r="I298" s="142"/>
      <c r="J298" s="142"/>
      <c r="K298" s="142"/>
      <c r="L298" s="142">
        <v>1</v>
      </c>
      <c r="M298" s="142"/>
      <c r="N298" s="142"/>
      <c r="O298" s="142"/>
      <c r="P298" s="142"/>
      <c r="Q298" s="142"/>
      <c r="R298" s="142"/>
      <c r="S298" s="142"/>
      <c r="T298" s="142"/>
      <c r="U298" s="142"/>
      <c r="V298" s="142"/>
      <c r="W298" s="142"/>
      <c r="X298" s="142"/>
      <c r="Y298" s="142"/>
      <c r="Z298" s="142"/>
      <c r="AA298" s="142">
        <v>1</v>
      </c>
      <c r="AB298" s="142"/>
      <c r="AC298" s="142"/>
      <c r="AD298" s="142">
        <v>1</v>
      </c>
      <c r="AE298" s="142"/>
      <c r="AF298" s="410"/>
      <c r="AG298" s="67"/>
      <c r="AH298" s="67"/>
      <c r="AI298" s="67"/>
      <c r="AJ298" s="67"/>
      <c r="AK298" s="67"/>
      <c r="AL298" s="67"/>
      <c r="AM298" s="67"/>
      <c r="AN298" s="67"/>
      <c r="AO298" s="67"/>
      <c r="AP298" s="67"/>
      <c r="AQ298" s="67"/>
      <c r="AR298" s="67"/>
      <c r="AS298" s="67"/>
      <c r="AT298" s="67"/>
      <c r="AU298" s="67"/>
      <c r="AV298" s="67"/>
      <c r="AW298" s="67"/>
      <c r="AX298" s="67"/>
      <c r="AY298" s="67"/>
      <c r="AZ298" s="67"/>
      <c r="BA298" s="67"/>
      <c r="BB298" s="67"/>
      <c r="BC298" s="67"/>
      <c r="BD298" s="67"/>
      <c r="BE298" s="67"/>
      <c r="BF298" s="67"/>
      <c r="BG298" s="67"/>
      <c r="BH298" s="67"/>
      <c r="BI298" s="67"/>
      <c r="BJ298" s="67"/>
      <c r="BK298" s="67"/>
      <c r="BL298" s="67"/>
      <c r="BM298" s="67"/>
      <c r="BN298" s="67"/>
      <c r="BO298" s="67"/>
    </row>
    <row r="299" spans="1:67" s="75" customFormat="1" ht="18" customHeight="1">
      <c r="A299" s="142">
        <v>65</v>
      </c>
      <c r="B299" s="143">
        <v>2071</v>
      </c>
      <c r="C299" s="144" t="s">
        <v>1135</v>
      </c>
      <c r="D299" s="144" t="s">
        <v>585</v>
      </c>
      <c r="E299" s="142">
        <v>1</v>
      </c>
      <c r="F299" s="142"/>
      <c r="G299" s="142"/>
      <c r="H299" s="142"/>
      <c r="I299" s="142"/>
      <c r="J299" s="142" t="s">
        <v>767</v>
      </c>
      <c r="K299" s="142"/>
      <c r="L299" s="142">
        <v>1</v>
      </c>
      <c r="M299" s="142"/>
      <c r="N299" s="142"/>
      <c r="O299" s="142"/>
      <c r="P299" s="142"/>
      <c r="Q299" s="142"/>
      <c r="R299" s="142"/>
      <c r="S299" s="142"/>
      <c r="T299" s="142"/>
      <c r="U299" s="142"/>
      <c r="V299" s="142"/>
      <c r="W299" s="142"/>
      <c r="X299" s="142"/>
      <c r="Y299" s="142"/>
      <c r="Z299" s="142"/>
      <c r="AA299" s="142">
        <v>1</v>
      </c>
      <c r="AB299" s="142"/>
      <c r="AC299" s="142"/>
      <c r="AD299" s="142">
        <v>1</v>
      </c>
      <c r="AE299" s="142"/>
      <c r="AF299" s="410"/>
      <c r="AG299" s="67"/>
      <c r="AH299" s="67"/>
      <c r="AI299" s="67"/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  <c r="AU299" s="67"/>
      <c r="AV299" s="67"/>
      <c r="AW299" s="67"/>
      <c r="AX299" s="67"/>
      <c r="AY299" s="67"/>
      <c r="AZ299" s="67"/>
      <c r="BA299" s="67"/>
      <c r="BB299" s="67"/>
      <c r="BC299" s="67"/>
      <c r="BD299" s="67"/>
      <c r="BE299" s="67"/>
      <c r="BF299" s="67"/>
      <c r="BG299" s="67"/>
      <c r="BH299" s="67"/>
      <c r="BI299" s="67"/>
      <c r="BJ299" s="67"/>
      <c r="BK299" s="67"/>
      <c r="BL299" s="67"/>
      <c r="BM299" s="67"/>
      <c r="BN299" s="67"/>
      <c r="BO299" s="67"/>
    </row>
    <row r="300" spans="1:67" s="75" customFormat="1" ht="18" customHeight="1">
      <c r="A300" s="142">
        <v>66</v>
      </c>
      <c r="B300" s="143">
        <v>2072</v>
      </c>
      <c r="C300" s="144" t="s">
        <v>1136</v>
      </c>
      <c r="D300" s="144" t="s">
        <v>557</v>
      </c>
      <c r="E300" s="142">
        <v>1</v>
      </c>
      <c r="F300" s="142"/>
      <c r="G300" s="142"/>
      <c r="H300" s="142"/>
      <c r="I300" s="142"/>
      <c r="J300" s="142">
        <v>1</v>
      </c>
      <c r="K300" s="142"/>
      <c r="L300" s="142"/>
      <c r="M300" s="142"/>
      <c r="N300" s="142"/>
      <c r="O300" s="142"/>
      <c r="P300" s="142"/>
      <c r="Q300" s="142"/>
      <c r="R300" s="142"/>
      <c r="S300" s="142"/>
      <c r="T300" s="142"/>
      <c r="U300" s="142"/>
      <c r="V300" s="142"/>
      <c r="W300" s="142"/>
      <c r="X300" s="142"/>
      <c r="Y300" s="142"/>
      <c r="Z300" s="142"/>
      <c r="AA300" s="142">
        <v>1</v>
      </c>
      <c r="AB300" s="142"/>
      <c r="AC300" s="142"/>
      <c r="AD300" s="142">
        <v>1</v>
      </c>
      <c r="AE300" s="142"/>
      <c r="AF300" s="410"/>
      <c r="AG300" s="67"/>
      <c r="AH300" s="67"/>
      <c r="AI300" s="67"/>
      <c r="AJ300" s="67"/>
      <c r="AK300" s="67"/>
      <c r="AL300" s="67"/>
      <c r="AM300" s="67"/>
      <c r="AN300" s="67"/>
      <c r="AO300" s="67"/>
      <c r="AP300" s="67"/>
      <c r="AQ300" s="67"/>
      <c r="AR300" s="67"/>
      <c r="AS300" s="67"/>
      <c r="AT300" s="67"/>
      <c r="AU300" s="67"/>
      <c r="AV300" s="67"/>
      <c r="AW300" s="67"/>
      <c r="AX300" s="67"/>
      <c r="AY300" s="67"/>
      <c r="AZ300" s="67"/>
      <c r="BA300" s="67"/>
      <c r="BB300" s="67"/>
      <c r="BC300" s="67"/>
      <c r="BD300" s="67"/>
      <c r="BE300" s="67"/>
      <c r="BF300" s="67"/>
      <c r="BG300" s="67"/>
      <c r="BH300" s="67"/>
      <c r="BI300" s="67"/>
      <c r="BJ300" s="67"/>
      <c r="BK300" s="67"/>
      <c r="BL300" s="67"/>
      <c r="BM300" s="67"/>
      <c r="BN300" s="67"/>
      <c r="BO300" s="67"/>
    </row>
    <row r="301" spans="1:67" s="75" customFormat="1" ht="18" customHeight="1">
      <c r="A301" s="142">
        <v>67</v>
      </c>
      <c r="B301" s="143">
        <v>2073</v>
      </c>
      <c r="C301" s="144" t="s">
        <v>1137</v>
      </c>
      <c r="D301" s="144" t="s">
        <v>760</v>
      </c>
      <c r="E301" s="142">
        <v>1</v>
      </c>
      <c r="F301" s="142"/>
      <c r="G301" s="142"/>
      <c r="H301" s="142"/>
      <c r="I301" s="142"/>
      <c r="J301" s="142" t="s">
        <v>767</v>
      </c>
      <c r="K301" s="142"/>
      <c r="L301" s="142">
        <v>1</v>
      </c>
      <c r="M301" s="142"/>
      <c r="N301" s="142"/>
      <c r="O301" s="142"/>
      <c r="P301" s="142"/>
      <c r="Q301" s="142"/>
      <c r="R301" s="142"/>
      <c r="S301" s="142"/>
      <c r="T301" s="142"/>
      <c r="U301" s="142"/>
      <c r="V301" s="142"/>
      <c r="W301" s="142"/>
      <c r="X301" s="142"/>
      <c r="Y301" s="142"/>
      <c r="Z301" s="142"/>
      <c r="AA301" s="142">
        <v>1</v>
      </c>
      <c r="AB301" s="142"/>
      <c r="AC301" s="142"/>
      <c r="AD301" s="142">
        <v>1</v>
      </c>
      <c r="AE301" s="142"/>
      <c r="AF301" s="410"/>
      <c r="AG301" s="67"/>
      <c r="AH301" s="67"/>
      <c r="AI301" s="67"/>
      <c r="AJ301" s="67"/>
      <c r="AK301" s="67"/>
      <c r="AL301" s="67"/>
      <c r="AM301" s="67"/>
      <c r="AN301" s="67"/>
      <c r="AO301" s="67"/>
      <c r="AP301" s="67"/>
      <c r="AQ301" s="67"/>
      <c r="AR301" s="67"/>
      <c r="AS301" s="67"/>
      <c r="AT301" s="67"/>
      <c r="AU301" s="67"/>
      <c r="AV301" s="67"/>
      <c r="AW301" s="67"/>
      <c r="AX301" s="67"/>
      <c r="AY301" s="67"/>
      <c r="AZ301" s="67"/>
      <c r="BA301" s="67"/>
      <c r="BB301" s="67"/>
      <c r="BC301" s="67"/>
      <c r="BD301" s="67"/>
      <c r="BE301" s="67"/>
      <c r="BF301" s="67"/>
      <c r="BG301" s="67"/>
      <c r="BH301" s="67"/>
      <c r="BI301" s="67"/>
      <c r="BJ301" s="67"/>
      <c r="BK301" s="67"/>
      <c r="BL301" s="67"/>
      <c r="BM301" s="67"/>
      <c r="BN301" s="67"/>
      <c r="BO301" s="67"/>
    </row>
    <row r="302" spans="1:67" s="75" customFormat="1" ht="18" customHeight="1">
      <c r="A302" s="142">
        <v>68</v>
      </c>
      <c r="B302" s="143">
        <v>2074</v>
      </c>
      <c r="C302" s="144" t="s">
        <v>1138</v>
      </c>
      <c r="D302" s="144" t="s">
        <v>586</v>
      </c>
      <c r="E302" s="142">
        <v>1</v>
      </c>
      <c r="F302" s="142"/>
      <c r="G302" s="142"/>
      <c r="H302" s="142"/>
      <c r="I302" s="142"/>
      <c r="J302" s="142" t="s">
        <v>767</v>
      </c>
      <c r="K302" s="142"/>
      <c r="L302" s="142"/>
      <c r="M302" s="142"/>
      <c r="N302" s="142"/>
      <c r="O302" s="142">
        <v>1</v>
      </c>
      <c r="P302" s="142"/>
      <c r="Q302" s="142"/>
      <c r="R302" s="142"/>
      <c r="S302" s="142"/>
      <c r="T302" s="142"/>
      <c r="U302" s="142"/>
      <c r="V302" s="142"/>
      <c r="W302" s="142"/>
      <c r="X302" s="142"/>
      <c r="Y302" s="142"/>
      <c r="Z302" s="142"/>
      <c r="AA302" s="142">
        <v>1</v>
      </c>
      <c r="AB302" s="142"/>
      <c r="AC302" s="142"/>
      <c r="AD302" s="142">
        <v>1</v>
      </c>
      <c r="AE302" s="142"/>
      <c r="AF302" s="410"/>
      <c r="AG302" s="67"/>
      <c r="AH302" s="67"/>
      <c r="AI302" s="67"/>
      <c r="AJ302" s="67"/>
      <c r="AK302" s="67"/>
      <c r="AL302" s="67"/>
      <c r="AM302" s="67"/>
      <c r="AN302" s="67"/>
      <c r="AO302" s="67"/>
      <c r="AP302" s="67"/>
      <c r="AQ302" s="67"/>
      <c r="AR302" s="67"/>
      <c r="AS302" s="67"/>
      <c r="AT302" s="67"/>
      <c r="AU302" s="67"/>
      <c r="AV302" s="67"/>
      <c r="AW302" s="67"/>
      <c r="AX302" s="67"/>
      <c r="AY302" s="67"/>
      <c r="AZ302" s="67"/>
      <c r="BA302" s="67"/>
      <c r="BB302" s="67"/>
      <c r="BC302" s="67"/>
      <c r="BD302" s="67"/>
      <c r="BE302" s="67"/>
      <c r="BF302" s="67"/>
      <c r="BG302" s="67"/>
      <c r="BH302" s="67"/>
      <c r="BI302" s="67"/>
      <c r="BJ302" s="67"/>
      <c r="BK302" s="67"/>
      <c r="BL302" s="67"/>
      <c r="BM302" s="67"/>
      <c r="BN302" s="67"/>
      <c r="BO302" s="67"/>
    </row>
    <row r="303" spans="1:67" s="75" customFormat="1" ht="18" customHeight="1">
      <c r="A303" s="142">
        <v>69</v>
      </c>
      <c r="B303" s="143">
        <v>2075</v>
      </c>
      <c r="C303" s="144" t="s">
        <v>1138</v>
      </c>
      <c r="D303" s="144" t="s">
        <v>580</v>
      </c>
      <c r="E303" s="142">
        <v>1</v>
      </c>
      <c r="F303" s="142"/>
      <c r="G303" s="142"/>
      <c r="H303" s="142"/>
      <c r="I303" s="142"/>
      <c r="J303" s="142">
        <v>1</v>
      </c>
      <c r="K303" s="142"/>
      <c r="L303" s="142"/>
      <c r="M303" s="142"/>
      <c r="N303" s="142"/>
      <c r="O303" s="142"/>
      <c r="P303" s="142"/>
      <c r="Q303" s="142"/>
      <c r="R303" s="142"/>
      <c r="S303" s="142"/>
      <c r="T303" s="142"/>
      <c r="U303" s="142"/>
      <c r="V303" s="142"/>
      <c r="W303" s="142"/>
      <c r="X303" s="142"/>
      <c r="Y303" s="142"/>
      <c r="Z303" s="142"/>
      <c r="AA303" s="142">
        <v>1</v>
      </c>
      <c r="AB303" s="142"/>
      <c r="AC303" s="142"/>
      <c r="AD303" s="142">
        <v>1</v>
      </c>
      <c r="AE303" s="142"/>
      <c r="AF303" s="410"/>
      <c r="AG303" s="67"/>
      <c r="AH303" s="67"/>
      <c r="AI303" s="67"/>
      <c r="AJ303" s="67"/>
      <c r="AK303" s="67"/>
      <c r="AL303" s="67"/>
      <c r="AM303" s="67"/>
      <c r="AN303" s="67"/>
      <c r="AO303" s="67"/>
      <c r="AP303" s="67"/>
      <c r="AQ303" s="67"/>
      <c r="AR303" s="67"/>
      <c r="AS303" s="67"/>
      <c r="AT303" s="67"/>
      <c r="AU303" s="67"/>
      <c r="AV303" s="67"/>
      <c r="AW303" s="67"/>
      <c r="AX303" s="67"/>
      <c r="AY303" s="67"/>
      <c r="AZ303" s="67"/>
      <c r="BA303" s="67"/>
      <c r="BB303" s="67"/>
      <c r="BC303" s="67"/>
      <c r="BD303" s="67"/>
      <c r="BE303" s="67"/>
      <c r="BF303" s="67"/>
      <c r="BG303" s="67"/>
      <c r="BH303" s="67"/>
      <c r="BI303" s="67"/>
      <c r="BJ303" s="67"/>
      <c r="BK303" s="67"/>
      <c r="BL303" s="67"/>
      <c r="BM303" s="67"/>
      <c r="BN303" s="67"/>
      <c r="BO303" s="67"/>
    </row>
    <row r="304" spans="1:67" s="75" customFormat="1" ht="18" customHeight="1">
      <c r="A304" s="142">
        <v>70</v>
      </c>
      <c r="B304" s="143">
        <v>2076</v>
      </c>
      <c r="C304" s="144" t="s">
        <v>1139</v>
      </c>
      <c r="D304" s="144" t="s">
        <v>635</v>
      </c>
      <c r="E304" s="142">
        <v>1</v>
      </c>
      <c r="F304" s="142"/>
      <c r="G304" s="142"/>
      <c r="H304" s="142"/>
      <c r="I304" s="142"/>
      <c r="J304" s="142"/>
      <c r="K304" s="142"/>
      <c r="L304" s="142">
        <v>1</v>
      </c>
      <c r="M304" s="142"/>
      <c r="N304" s="142"/>
      <c r="O304" s="142"/>
      <c r="P304" s="142"/>
      <c r="Q304" s="142"/>
      <c r="R304" s="142"/>
      <c r="S304" s="142"/>
      <c r="T304" s="142"/>
      <c r="U304" s="142"/>
      <c r="V304" s="142"/>
      <c r="W304" s="142"/>
      <c r="X304" s="142"/>
      <c r="Y304" s="142"/>
      <c r="Z304" s="142"/>
      <c r="AA304" s="142">
        <v>1</v>
      </c>
      <c r="AB304" s="142"/>
      <c r="AC304" s="142"/>
      <c r="AD304" s="142">
        <v>1</v>
      </c>
      <c r="AE304" s="142"/>
      <c r="AF304" s="410"/>
      <c r="AG304" s="67"/>
      <c r="AH304" s="67"/>
      <c r="AI304" s="67"/>
      <c r="AJ304" s="67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  <c r="AU304" s="67"/>
      <c r="AV304" s="67"/>
      <c r="AW304" s="67"/>
      <c r="AX304" s="67"/>
      <c r="AY304" s="67"/>
      <c r="AZ304" s="67"/>
      <c r="BA304" s="67"/>
      <c r="BB304" s="67"/>
      <c r="BC304" s="67"/>
      <c r="BD304" s="67"/>
      <c r="BE304" s="67"/>
      <c r="BF304" s="67"/>
      <c r="BG304" s="67"/>
      <c r="BH304" s="67"/>
      <c r="BI304" s="67"/>
      <c r="BJ304" s="67"/>
      <c r="BK304" s="67"/>
      <c r="BL304" s="67"/>
      <c r="BM304" s="67"/>
      <c r="BN304" s="67"/>
      <c r="BO304" s="67"/>
    </row>
    <row r="305" spans="1:67" s="75" customFormat="1" ht="18" customHeight="1">
      <c r="A305" s="142">
        <v>71</v>
      </c>
      <c r="B305" s="143">
        <v>2037</v>
      </c>
      <c r="C305" s="144" t="s">
        <v>1017</v>
      </c>
      <c r="D305" s="144" t="s">
        <v>587</v>
      </c>
      <c r="E305" s="142">
        <v>1</v>
      </c>
      <c r="F305" s="142"/>
      <c r="G305" s="142"/>
      <c r="H305" s="142"/>
      <c r="I305" s="142"/>
      <c r="J305" s="142">
        <v>1</v>
      </c>
      <c r="K305" s="142"/>
      <c r="L305" s="142"/>
      <c r="M305" s="142"/>
      <c r="N305" s="142"/>
      <c r="O305" s="142"/>
      <c r="P305" s="142"/>
      <c r="Q305" s="142"/>
      <c r="R305" s="142"/>
      <c r="S305" s="142"/>
      <c r="T305" s="142"/>
      <c r="U305" s="142"/>
      <c r="V305" s="142"/>
      <c r="W305" s="142"/>
      <c r="X305" s="142"/>
      <c r="Y305" s="142"/>
      <c r="Z305" s="142"/>
      <c r="AA305" s="142">
        <v>1</v>
      </c>
      <c r="AB305" s="142"/>
      <c r="AC305" s="142"/>
      <c r="AD305" s="142">
        <v>1</v>
      </c>
      <c r="AE305" s="142"/>
      <c r="AF305" s="410"/>
      <c r="AG305" s="67"/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  <c r="AU305" s="67"/>
      <c r="AV305" s="67"/>
      <c r="AW305" s="67"/>
      <c r="AX305" s="67"/>
      <c r="AY305" s="67"/>
      <c r="AZ305" s="67"/>
      <c r="BA305" s="67"/>
      <c r="BB305" s="67"/>
      <c r="BC305" s="67"/>
      <c r="BD305" s="67"/>
      <c r="BE305" s="67"/>
      <c r="BF305" s="67"/>
      <c r="BG305" s="67"/>
      <c r="BH305" s="67"/>
      <c r="BI305" s="67"/>
      <c r="BJ305" s="67"/>
      <c r="BK305" s="67"/>
      <c r="BL305" s="67"/>
      <c r="BM305" s="67"/>
      <c r="BN305" s="67"/>
      <c r="BO305" s="67"/>
    </row>
    <row r="306" spans="1:67" s="75" customFormat="1" ht="18" customHeight="1">
      <c r="A306" s="142">
        <v>72</v>
      </c>
      <c r="B306" s="143">
        <v>2038</v>
      </c>
      <c r="C306" s="144" t="s">
        <v>1140</v>
      </c>
      <c r="D306" s="144" t="s">
        <v>574</v>
      </c>
      <c r="E306" s="142">
        <v>1</v>
      </c>
      <c r="F306" s="142"/>
      <c r="G306" s="142"/>
      <c r="H306" s="142"/>
      <c r="I306" s="142"/>
      <c r="J306" s="142"/>
      <c r="K306" s="142"/>
      <c r="L306" s="142"/>
      <c r="M306" s="142"/>
      <c r="N306" s="142"/>
      <c r="O306" s="142">
        <v>1</v>
      </c>
      <c r="P306" s="142"/>
      <c r="Q306" s="142"/>
      <c r="R306" s="142"/>
      <c r="S306" s="142"/>
      <c r="T306" s="142"/>
      <c r="U306" s="142"/>
      <c r="V306" s="142"/>
      <c r="W306" s="142"/>
      <c r="X306" s="142"/>
      <c r="Y306" s="142"/>
      <c r="Z306" s="142"/>
      <c r="AA306" s="142">
        <v>1</v>
      </c>
      <c r="AB306" s="142"/>
      <c r="AC306" s="142"/>
      <c r="AD306" s="142">
        <v>1</v>
      </c>
      <c r="AE306" s="142"/>
      <c r="AF306" s="410"/>
      <c r="AG306" s="67"/>
      <c r="AH306" s="67"/>
      <c r="AI306" s="67"/>
      <c r="AJ306" s="67"/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  <c r="AU306" s="67"/>
      <c r="AV306" s="67"/>
      <c r="AW306" s="67"/>
      <c r="AX306" s="67"/>
      <c r="AY306" s="67"/>
      <c r="AZ306" s="67"/>
      <c r="BA306" s="67"/>
      <c r="BB306" s="67"/>
      <c r="BC306" s="67"/>
      <c r="BD306" s="67"/>
      <c r="BE306" s="67"/>
      <c r="BF306" s="67"/>
      <c r="BG306" s="67"/>
      <c r="BH306" s="67"/>
      <c r="BI306" s="67"/>
      <c r="BJ306" s="67"/>
      <c r="BK306" s="67"/>
      <c r="BL306" s="67"/>
      <c r="BM306" s="67"/>
      <c r="BN306" s="67"/>
      <c r="BO306" s="67"/>
    </row>
    <row r="307" spans="1:67" s="75" customFormat="1" ht="18" customHeight="1">
      <c r="A307" s="142">
        <v>73</v>
      </c>
      <c r="B307" s="143">
        <v>2039</v>
      </c>
      <c r="C307" s="144" t="s">
        <v>1018</v>
      </c>
      <c r="D307" s="144" t="s">
        <v>578</v>
      </c>
      <c r="E307" s="142">
        <v>1</v>
      </c>
      <c r="F307" s="142"/>
      <c r="G307" s="142"/>
      <c r="H307" s="142"/>
      <c r="I307" s="142"/>
      <c r="J307" s="142" t="s">
        <v>767</v>
      </c>
      <c r="K307" s="142"/>
      <c r="L307" s="142">
        <v>1</v>
      </c>
      <c r="M307" s="142"/>
      <c r="N307" s="142"/>
      <c r="O307" s="142"/>
      <c r="P307" s="142"/>
      <c r="Q307" s="142"/>
      <c r="R307" s="142"/>
      <c r="S307" s="142"/>
      <c r="T307" s="142"/>
      <c r="U307" s="142"/>
      <c r="V307" s="142"/>
      <c r="W307" s="142"/>
      <c r="X307" s="142"/>
      <c r="Y307" s="142"/>
      <c r="Z307" s="142"/>
      <c r="AA307" s="142">
        <v>1</v>
      </c>
      <c r="AB307" s="142"/>
      <c r="AC307" s="142"/>
      <c r="AD307" s="142">
        <v>1</v>
      </c>
      <c r="AE307" s="142"/>
      <c r="AF307" s="410"/>
      <c r="AG307" s="67"/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  <c r="AU307" s="67"/>
      <c r="AV307" s="67"/>
      <c r="AW307" s="67"/>
      <c r="AX307" s="67"/>
      <c r="AY307" s="67"/>
      <c r="AZ307" s="67"/>
      <c r="BA307" s="67"/>
      <c r="BB307" s="67"/>
      <c r="BC307" s="67"/>
      <c r="BD307" s="67"/>
      <c r="BE307" s="67"/>
      <c r="BF307" s="67"/>
      <c r="BG307" s="67"/>
      <c r="BH307" s="67"/>
      <c r="BI307" s="67"/>
      <c r="BJ307" s="67"/>
      <c r="BK307" s="67"/>
      <c r="BL307" s="67"/>
      <c r="BM307" s="67"/>
      <c r="BN307" s="67"/>
      <c r="BO307" s="67"/>
    </row>
    <row r="308" spans="1:67" s="75" customFormat="1" ht="18" customHeight="1">
      <c r="A308" s="142">
        <v>74</v>
      </c>
      <c r="B308" s="143">
        <v>2040</v>
      </c>
      <c r="C308" s="144" t="s">
        <v>1018</v>
      </c>
      <c r="D308" s="144" t="s">
        <v>636</v>
      </c>
      <c r="E308" s="142">
        <v>1</v>
      </c>
      <c r="F308" s="142"/>
      <c r="G308" s="142"/>
      <c r="H308" s="142"/>
      <c r="I308" s="142"/>
      <c r="J308" s="142">
        <v>1</v>
      </c>
      <c r="K308" s="142"/>
      <c r="L308" s="142"/>
      <c r="M308" s="142"/>
      <c r="N308" s="142"/>
      <c r="O308" s="142"/>
      <c r="P308" s="142"/>
      <c r="Q308" s="142"/>
      <c r="R308" s="142"/>
      <c r="S308" s="142"/>
      <c r="T308" s="142"/>
      <c r="U308" s="142"/>
      <c r="V308" s="142"/>
      <c r="W308" s="142"/>
      <c r="X308" s="142"/>
      <c r="Y308" s="142"/>
      <c r="Z308" s="142"/>
      <c r="AA308" s="142">
        <v>1</v>
      </c>
      <c r="AB308" s="142"/>
      <c r="AC308" s="142"/>
      <c r="AD308" s="142">
        <v>1</v>
      </c>
      <c r="AE308" s="142"/>
      <c r="AF308" s="410"/>
      <c r="AG308" s="67"/>
      <c r="AH308" s="67"/>
      <c r="AI308" s="67"/>
      <c r="AJ308" s="67"/>
      <c r="AK308" s="67"/>
      <c r="AL308" s="67"/>
      <c r="AM308" s="67"/>
      <c r="AN308" s="67"/>
      <c r="AO308" s="67"/>
      <c r="AP308" s="67"/>
      <c r="AQ308" s="67"/>
      <c r="AR308" s="67"/>
      <c r="AS308" s="67"/>
      <c r="AT308" s="67"/>
      <c r="AU308" s="67"/>
      <c r="AV308" s="67"/>
      <c r="AW308" s="67"/>
      <c r="AX308" s="67"/>
      <c r="AY308" s="67"/>
      <c r="AZ308" s="67"/>
      <c r="BA308" s="67"/>
      <c r="BB308" s="67"/>
      <c r="BC308" s="67"/>
      <c r="BD308" s="67"/>
      <c r="BE308" s="67"/>
      <c r="BF308" s="67"/>
      <c r="BG308" s="67"/>
      <c r="BH308" s="67"/>
      <c r="BI308" s="67"/>
      <c r="BJ308" s="67"/>
      <c r="BK308" s="67"/>
      <c r="BL308" s="67"/>
      <c r="BM308" s="67"/>
      <c r="BN308" s="67"/>
      <c r="BO308" s="67"/>
    </row>
    <row r="309" spans="1:67" s="75" customFormat="1" ht="18" customHeight="1">
      <c r="A309" s="142">
        <v>75</v>
      </c>
      <c r="B309" s="143">
        <v>2041</v>
      </c>
      <c r="C309" s="144" t="s">
        <v>1141</v>
      </c>
      <c r="D309" s="144" t="s">
        <v>746</v>
      </c>
      <c r="E309" s="142">
        <v>1</v>
      </c>
      <c r="F309" s="142"/>
      <c r="G309" s="142"/>
      <c r="H309" s="142"/>
      <c r="I309" s="142"/>
      <c r="J309" s="142">
        <v>1</v>
      </c>
      <c r="K309" s="142"/>
      <c r="L309" s="142"/>
      <c r="M309" s="142"/>
      <c r="N309" s="142"/>
      <c r="O309" s="142"/>
      <c r="P309" s="142"/>
      <c r="Q309" s="142"/>
      <c r="R309" s="142"/>
      <c r="S309" s="142"/>
      <c r="T309" s="142"/>
      <c r="U309" s="142"/>
      <c r="V309" s="142"/>
      <c r="W309" s="142"/>
      <c r="X309" s="142"/>
      <c r="Y309" s="142"/>
      <c r="Z309" s="142"/>
      <c r="AA309" s="142">
        <v>1</v>
      </c>
      <c r="AB309" s="142"/>
      <c r="AC309" s="142"/>
      <c r="AD309" s="142">
        <v>1</v>
      </c>
      <c r="AE309" s="142"/>
      <c r="AF309" s="410"/>
      <c r="AG309" s="67"/>
      <c r="AH309" s="67"/>
      <c r="AI309" s="67"/>
      <c r="AJ309" s="67"/>
      <c r="AK309" s="67"/>
      <c r="AL309" s="67"/>
      <c r="AM309" s="67"/>
      <c r="AN309" s="67"/>
      <c r="AO309" s="67"/>
      <c r="AP309" s="67"/>
      <c r="AQ309" s="67"/>
      <c r="AR309" s="67"/>
      <c r="AS309" s="67"/>
      <c r="AT309" s="67"/>
      <c r="AU309" s="67"/>
      <c r="AV309" s="67"/>
      <c r="AW309" s="67"/>
      <c r="AX309" s="67"/>
      <c r="AY309" s="67"/>
      <c r="AZ309" s="67"/>
      <c r="BA309" s="67"/>
      <c r="BB309" s="67"/>
      <c r="BC309" s="67"/>
      <c r="BD309" s="67"/>
      <c r="BE309" s="67"/>
      <c r="BF309" s="67"/>
      <c r="BG309" s="67"/>
      <c r="BH309" s="67"/>
      <c r="BI309" s="67"/>
      <c r="BJ309" s="67"/>
      <c r="BK309" s="67"/>
      <c r="BL309" s="67"/>
      <c r="BM309" s="67"/>
      <c r="BN309" s="67"/>
      <c r="BO309" s="67"/>
    </row>
    <row r="310" spans="1:67" s="75" customFormat="1" ht="18" customHeight="1">
      <c r="A310" s="142">
        <v>76</v>
      </c>
      <c r="B310" s="143">
        <v>2042</v>
      </c>
      <c r="C310" s="144" t="s">
        <v>1142</v>
      </c>
      <c r="D310" s="144" t="s">
        <v>583</v>
      </c>
      <c r="E310" s="142">
        <v>1</v>
      </c>
      <c r="F310" s="142"/>
      <c r="G310" s="142"/>
      <c r="H310" s="142"/>
      <c r="I310" s="142"/>
      <c r="J310" s="142"/>
      <c r="K310" s="142"/>
      <c r="L310" s="142">
        <v>1</v>
      </c>
      <c r="M310" s="142"/>
      <c r="N310" s="142"/>
      <c r="O310" s="142"/>
      <c r="P310" s="142"/>
      <c r="Q310" s="142"/>
      <c r="R310" s="142"/>
      <c r="S310" s="142"/>
      <c r="T310" s="142"/>
      <c r="U310" s="142"/>
      <c r="V310" s="142"/>
      <c r="W310" s="142"/>
      <c r="X310" s="142"/>
      <c r="Y310" s="142"/>
      <c r="Z310" s="142"/>
      <c r="AA310" s="142">
        <v>1</v>
      </c>
      <c r="AB310" s="142"/>
      <c r="AC310" s="142"/>
      <c r="AD310" s="142">
        <v>1</v>
      </c>
      <c r="AE310" s="142"/>
      <c r="AF310" s="410"/>
      <c r="AG310" s="67"/>
      <c r="AH310" s="67"/>
      <c r="AI310" s="67"/>
      <c r="AJ310" s="67"/>
      <c r="AK310" s="67"/>
      <c r="AL310" s="67"/>
      <c r="AM310" s="67"/>
      <c r="AN310" s="67"/>
      <c r="AO310" s="67"/>
      <c r="AP310" s="67"/>
      <c r="AQ310" s="67"/>
      <c r="AR310" s="67"/>
      <c r="AS310" s="67"/>
      <c r="AT310" s="67"/>
      <c r="AU310" s="67"/>
      <c r="AV310" s="67"/>
      <c r="AW310" s="67"/>
      <c r="AX310" s="67"/>
      <c r="AY310" s="67"/>
      <c r="AZ310" s="67"/>
      <c r="BA310" s="67"/>
      <c r="BB310" s="67"/>
      <c r="BC310" s="67"/>
      <c r="BD310" s="67"/>
      <c r="BE310" s="67"/>
      <c r="BF310" s="67"/>
      <c r="BG310" s="67"/>
      <c r="BH310" s="67"/>
      <c r="BI310" s="67"/>
      <c r="BJ310" s="67"/>
      <c r="BK310" s="67"/>
      <c r="BL310" s="67"/>
      <c r="BM310" s="67"/>
      <c r="BN310" s="67"/>
      <c r="BO310" s="67"/>
    </row>
    <row r="311" spans="1:67" s="75" customFormat="1" ht="18" customHeight="1">
      <c r="A311" s="142">
        <v>77</v>
      </c>
      <c r="B311" s="143">
        <v>2043</v>
      </c>
      <c r="C311" s="144" t="s">
        <v>1024</v>
      </c>
      <c r="D311" s="144" t="s">
        <v>754</v>
      </c>
      <c r="E311" s="142">
        <v>1</v>
      </c>
      <c r="F311" s="142"/>
      <c r="G311" s="142"/>
      <c r="H311" s="142"/>
      <c r="I311" s="142"/>
      <c r="J311" s="142"/>
      <c r="K311" s="142"/>
      <c r="L311" s="142">
        <v>1</v>
      </c>
      <c r="M311" s="142"/>
      <c r="N311" s="142"/>
      <c r="O311" s="142"/>
      <c r="P311" s="142"/>
      <c r="Q311" s="142"/>
      <c r="R311" s="142"/>
      <c r="S311" s="142"/>
      <c r="T311" s="142"/>
      <c r="U311" s="142"/>
      <c r="V311" s="142"/>
      <c r="W311" s="142"/>
      <c r="X311" s="142"/>
      <c r="Y311" s="142"/>
      <c r="Z311" s="142"/>
      <c r="AA311" s="142">
        <v>1</v>
      </c>
      <c r="AB311" s="142"/>
      <c r="AC311" s="142"/>
      <c r="AD311" s="142">
        <v>1</v>
      </c>
      <c r="AE311" s="142"/>
      <c r="AF311" s="410"/>
      <c r="AG311" s="67"/>
      <c r="AH311" s="67"/>
      <c r="AI311" s="67"/>
      <c r="AJ311" s="67"/>
      <c r="AK311" s="67"/>
      <c r="AL311" s="67"/>
      <c r="AM311" s="67"/>
      <c r="AN311" s="67"/>
      <c r="AO311" s="67"/>
      <c r="AP311" s="67"/>
      <c r="AQ311" s="67"/>
      <c r="AR311" s="67"/>
      <c r="AS311" s="67"/>
      <c r="AT311" s="67"/>
      <c r="AU311" s="67"/>
      <c r="AV311" s="67"/>
      <c r="AW311" s="67"/>
      <c r="AX311" s="67"/>
      <c r="AY311" s="67"/>
      <c r="AZ311" s="67"/>
      <c r="BA311" s="67"/>
      <c r="BB311" s="67"/>
      <c r="BC311" s="67"/>
      <c r="BD311" s="67"/>
      <c r="BE311" s="67"/>
      <c r="BF311" s="67"/>
      <c r="BG311" s="67"/>
      <c r="BH311" s="67"/>
      <c r="BI311" s="67"/>
      <c r="BJ311" s="67"/>
      <c r="BK311" s="67"/>
      <c r="BL311" s="67"/>
      <c r="BM311" s="67"/>
      <c r="BN311" s="67"/>
      <c r="BO311" s="67"/>
    </row>
    <row r="312" spans="1:67" s="75" customFormat="1" ht="18" customHeight="1">
      <c r="A312" s="142">
        <v>78</v>
      </c>
      <c r="B312" s="143">
        <v>2044</v>
      </c>
      <c r="C312" s="144" t="s">
        <v>1006</v>
      </c>
      <c r="D312" s="144" t="s">
        <v>755</v>
      </c>
      <c r="E312" s="142">
        <v>1</v>
      </c>
      <c r="F312" s="142"/>
      <c r="G312" s="142"/>
      <c r="H312" s="142"/>
      <c r="I312" s="142"/>
      <c r="J312" s="142"/>
      <c r="K312" s="142"/>
      <c r="L312" s="142">
        <v>1</v>
      </c>
      <c r="M312" s="142"/>
      <c r="N312" s="142"/>
      <c r="O312" s="142"/>
      <c r="P312" s="142"/>
      <c r="Q312" s="142"/>
      <c r="R312" s="142"/>
      <c r="S312" s="142"/>
      <c r="T312" s="142"/>
      <c r="U312" s="142"/>
      <c r="V312" s="142"/>
      <c r="W312" s="142"/>
      <c r="X312" s="142"/>
      <c r="Y312" s="142"/>
      <c r="Z312" s="142"/>
      <c r="AA312" s="142">
        <v>1</v>
      </c>
      <c r="AB312" s="142"/>
      <c r="AC312" s="142"/>
      <c r="AD312" s="142">
        <v>1</v>
      </c>
      <c r="AE312" s="142"/>
      <c r="AF312" s="410"/>
      <c r="AG312" s="67"/>
      <c r="AH312" s="67"/>
      <c r="AI312" s="67"/>
      <c r="AJ312" s="67"/>
      <c r="AK312" s="67"/>
      <c r="AL312" s="67"/>
      <c r="AM312" s="67"/>
      <c r="AN312" s="67"/>
      <c r="AO312" s="67"/>
      <c r="AP312" s="67"/>
      <c r="AQ312" s="67"/>
      <c r="AR312" s="67"/>
      <c r="AS312" s="67"/>
      <c r="AT312" s="67"/>
      <c r="AU312" s="67"/>
      <c r="AV312" s="67"/>
      <c r="AW312" s="67"/>
      <c r="AX312" s="67"/>
      <c r="AY312" s="67"/>
      <c r="AZ312" s="67"/>
      <c r="BA312" s="67"/>
      <c r="BB312" s="67"/>
      <c r="BC312" s="67"/>
      <c r="BD312" s="67"/>
      <c r="BE312" s="67"/>
      <c r="BF312" s="67"/>
      <c r="BG312" s="67"/>
      <c r="BH312" s="67"/>
      <c r="BI312" s="67"/>
      <c r="BJ312" s="67"/>
      <c r="BK312" s="67"/>
      <c r="BL312" s="67"/>
      <c r="BM312" s="67"/>
      <c r="BN312" s="67"/>
      <c r="BO312" s="67"/>
    </row>
    <row r="313" spans="1:67" s="75" customFormat="1" ht="18" customHeight="1">
      <c r="A313" s="142">
        <v>79</v>
      </c>
      <c r="B313" s="143">
        <v>2045</v>
      </c>
      <c r="C313" s="144" t="s">
        <v>1143</v>
      </c>
      <c r="D313" s="144" t="s">
        <v>586</v>
      </c>
      <c r="E313" s="142">
        <v>1</v>
      </c>
      <c r="F313" s="142"/>
      <c r="G313" s="142"/>
      <c r="H313" s="142"/>
      <c r="I313" s="142"/>
      <c r="J313" s="142" t="s">
        <v>767</v>
      </c>
      <c r="K313" s="142"/>
      <c r="L313" s="142">
        <v>1</v>
      </c>
      <c r="M313" s="142"/>
      <c r="N313" s="142"/>
      <c r="O313" s="142"/>
      <c r="P313" s="142"/>
      <c r="Q313" s="142"/>
      <c r="R313" s="142"/>
      <c r="S313" s="142"/>
      <c r="T313" s="142"/>
      <c r="U313" s="142"/>
      <c r="V313" s="142"/>
      <c r="W313" s="142"/>
      <c r="X313" s="142"/>
      <c r="Y313" s="142"/>
      <c r="Z313" s="142"/>
      <c r="AA313" s="142">
        <v>1</v>
      </c>
      <c r="AB313" s="142"/>
      <c r="AC313" s="142"/>
      <c r="AD313" s="142">
        <v>1</v>
      </c>
      <c r="AE313" s="142"/>
      <c r="AF313" s="410"/>
      <c r="AG313" s="67"/>
      <c r="AH313" s="67"/>
      <c r="AI313" s="67"/>
      <c r="AJ313" s="67"/>
      <c r="AK313" s="67"/>
      <c r="AL313" s="67"/>
      <c r="AM313" s="67"/>
      <c r="AN313" s="67"/>
      <c r="AO313" s="67"/>
      <c r="AP313" s="67"/>
      <c r="AQ313" s="67"/>
      <c r="AR313" s="67"/>
      <c r="AS313" s="67"/>
      <c r="AT313" s="67"/>
      <c r="AU313" s="67"/>
      <c r="AV313" s="67"/>
      <c r="AW313" s="67"/>
      <c r="AX313" s="67"/>
      <c r="AY313" s="67"/>
      <c r="AZ313" s="67"/>
      <c r="BA313" s="67"/>
      <c r="BB313" s="67"/>
      <c r="BC313" s="67"/>
      <c r="BD313" s="67"/>
      <c r="BE313" s="67"/>
      <c r="BF313" s="67"/>
      <c r="BG313" s="67"/>
      <c r="BH313" s="67"/>
      <c r="BI313" s="67"/>
      <c r="BJ313" s="67"/>
      <c r="BK313" s="67"/>
      <c r="BL313" s="67"/>
      <c r="BM313" s="67"/>
      <c r="BN313" s="67"/>
      <c r="BO313" s="67"/>
    </row>
    <row r="314" spans="1:67" s="75" customFormat="1" ht="18" customHeight="1">
      <c r="A314" s="142">
        <v>80</v>
      </c>
      <c r="B314" s="143">
        <v>2046</v>
      </c>
      <c r="C314" s="144" t="s">
        <v>1144</v>
      </c>
      <c r="D314" s="144" t="s">
        <v>584</v>
      </c>
      <c r="E314" s="142">
        <v>1</v>
      </c>
      <c r="F314" s="142"/>
      <c r="G314" s="142"/>
      <c r="H314" s="142"/>
      <c r="I314" s="142"/>
      <c r="J314" s="142"/>
      <c r="K314" s="142"/>
      <c r="L314" s="142">
        <v>1</v>
      </c>
      <c r="M314" s="142"/>
      <c r="N314" s="142"/>
      <c r="O314" s="142"/>
      <c r="P314" s="142"/>
      <c r="Q314" s="142"/>
      <c r="R314" s="142"/>
      <c r="S314" s="142"/>
      <c r="T314" s="142"/>
      <c r="U314" s="142"/>
      <c r="V314" s="142"/>
      <c r="W314" s="142"/>
      <c r="X314" s="142"/>
      <c r="Y314" s="142"/>
      <c r="Z314" s="142"/>
      <c r="AA314" s="142">
        <v>1</v>
      </c>
      <c r="AB314" s="142"/>
      <c r="AC314" s="142"/>
      <c r="AD314" s="142">
        <v>1</v>
      </c>
      <c r="AE314" s="142"/>
      <c r="AF314" s="410"/>
      <c r="AG314" s="67"/>
      <c r="AH314" s="67"/>
      <c r="AI314" s="67"/>
      <c r="AJ314" s="67"/>
      <c r="AK314" s="67"/>
      <c r="AL314" s="67"/>
      <c r="AM314" s="67"/>
      <c r="AN314" s="67"/>
      <c r="AO314" s="67"/>
      <c r="AP314" s="67"/>
      <c r="AQ314" s="67"/>
      <c r="AR314" s="67"/>
      <c r="AS314" s="67"/>
      <c r="AT314" s="67"/>
      <c r="AU314" s="67"/>
      <c r="AV314" s="67"/>
      <c r="AW314" s="67"/>
      <c r="AX314" s="67"/>
      <c r="AY314" s="67"/>
      <c r="AZ314" s="67"/>
      <c r="BA314" s="67"/>
      <c r="BB314" s="67"/>
      <c r="BC314" s="67"/>
      <c r="BD314" s="67"/>
      <c r="BE314" s="67"/>
      <c r="BF314" s="67"/>
      <c r="BG314" s="67"/>
      <c r="BH314" s="67"/>
      <c r="BI314" s="67"/>
      <c r="BJ314" s="67"/>
      <c r="BK314" s="67"/>
      <c r="BL314" s="67"/>
      <c r="BM314" s="67"/>
      <c r="BN314" s="67"/>
      <c r="BO314" s="67"/>
    </row>
    <row r="315" spans="1:67" s="75" customFormat="1" ht="18" customHeight="1">
      <c r="A315" s="142">
        <v>81</v>
      </c>
      <c r="B315" s="143">
        <v>2047</v>
      </c>
      <c r="C315" s="144" t="s">
        <v>1025</v>
      </c>
      <c r="D315" s="144" t="s">
        <v>640</v>
      </c>
      <c r="E315" s="142">
        <v>1</v>
      </c>
      <c r="F315" s="142"/>
      <c r="G315" s="142"/>
      <c r="H315" s="142"/>
      <c r="I315" s="142"/>
      <c r="J315" s="142">
        <v>1</v>
      </c>
      <c r="K315" s="142"/>
      <c r="L315" s="142"/>
      <c r="M315" s="142"/>
      <c r="N315" s="142"/>
      <c r="O315" s="142"/>
      <c r="P315" s="142"/>
      <c r="Q315" s="142"/>
      <c r="R315" s="142"/>
      <c r="S315" s="142"/>
      <c r="T315" s="142"/>
      <c r="U315" s="142"/>
      <c r="V315" s="142"/>
      <c r="W315" s="142"/>
      <c r="X315" s="142"/>
      <c r="Y315" s="142"/>
      <c r="Z315" s="142"/>
      <c r="AA315" s="142">
        <v>1</v>
      </c>
      <c r="AB315" s="142"/>
      <c r="AC315" s="142"/>
      <c r="AD315" s="142">
        <v>1</v>
      </c>
      <c r="AE315" s="142"/>
      <c r="AF315" s="410"/>
      <c r="AG315" s="67"/>
      <c r="AH315" s="67"/>
      <c r="AI315" s="67"/>
      <c r="AJ315" s="67"/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  <c r="AU315" s="67"/>
      <c r="AV315" s="67"/>
      <c r="AW315" s="67"/>
      <c r="AX315" s="67"/>
      <c r="AY315" s="67"/>
      <c r="AZ315" s="67"/>
      <c r="BA315" s="67"/>
      <c r="BB315" s="67"/>
      <c r="BC315" s="67"/>
      <c r="BD315" s="67"/>
      <c r="BE315" s="67"/>
      <c r="BF315" s="67"/>
      <c r="BG315" s="67"/>
      <c r="BH315" s="67"/>
      <c r="BI315" s="67"/>
      <c r="BJ315" s="67"/>
      <c r="BK315" s="67"/>
      <c r="BL315" s="67"/>
      <c r="BM315" s="67"/>
      <c r="BN315" s="67"/>
      <c r="BO315" s="67"/>
    </row>
    <row r="316" spans="1:67" s="75" customFormat="1" ht="18" customHeight="1">
      <c r="A316" s="142">
        <v>82</v>
      </c>
      <c r="B316" s="143">
        <v>2048</v>
      </c>
      <c r="C316" s="144" t="s">
        <v>1145</v>
      </c>
      <c r="D316" s="144" t="s">
        <v>758</v>
      </c>
      <c r="E316" s="142">
        <v>1</v>
      </c>
      <c r="F316" s="142"/>
      <c r="G316" s="142"/>
      <c r="H316" s="142"/>
      <c r="I316" s="142"/>
      <c r="J316" s="142"/>
      <c r="K316" s="142"/>
      <c r="L316" s="142">
        <v>1</v>
      </c>
      <c r="M316" s="142"/>
      <c r="N316" s="142"/>
      <c r="O316" s="142"/>
      <c r="P316" s="142"/>
      <c r="Q316" s="142"/>
      <c r="R316" s="142"/>
      <c r="S316" s="142"/>
      <c r="T316" s="142"/>
      <c r="U316" s="142"/>
      <c r="V316" s="142"/>
      <c r="W316" s="142"/>
      <c r="X316" s="142"/>
      <c r="Y316" s="142"/>
      <c r="Z316" s="142"/>
      <c r="AA316" s="142">
        <v>1</v>
      </c>
      <c r="AB316" s="142"/>
      <c r="AC316" s="142"/>
      <c r="AD316" s="142">
        <v>1</v>
      </c>
      <c r="AE316" s="142"/>
      <c r="AF316" s="410"/>
      <c r="AG316" s="67"/>
      <c r="AH316" s="67"/>
      <c r="AI316" s="67"/>
      <c r="AJ316" s="67"/>
      <c r="AK316" s="67"/>
      <c r="AL316" s="67"/>
      <c r="AM316" s="67"/>
      <c r="AN316" s="67"/>
      <c r="AO316" s="67"/>
      <c r="AP316" s="67"/>
      <c r="AQ316" s="67"/>
      <c r="AR316" s="67"/>
      <c r="AS316" s="67"/>
      <c r="AT316" s="67"/>
      <c r="AU316" s="67"/>
      <c r="AV316" s="67"/>
      <c r="AW316" s="67"/>
      <c r="AX316" s="67"/>
      <c r="AY316" s="67"/>
      <c r="AZ316" s="67"/>
      <c r="BA316" s="67"/>
      <c r="BB316" s="67"/>
      <c r="BC316" s="67"/>
      <c r="BD316" s="67"/>
      <c r="BE316" s="67"/>
      <c r="BF316" s="67"/>
      <c r="BG316" s="67"/>
      <c r="BH316" s="67"/>
      <c r="BI316" s="67"/>
      <c r="BJ316" s="67"/>
      <c r="BK316" s="67"/>
      <c r="BL316" s="67"/>
      <c r="BM316" s="67"/>
      <c r="BN316" s="67"/>
      <c r="BO316" s="67"/>
    </row>
    <row r="317" spans="1:67" s="75" customFormat="1" ht="15">
      <c r="A317" s="142">
        <v>83</v>
      </c>
      <c r="B317" s="143">
        <v>2049</v>
      </c>
      <c r="C317" s="144" t="s">
        <v>1031</v>
      </c>
      <c r="D317" s="144" t="s">
        <v>751</v>
      </c>
      <c r="E317" s="142">
        <v>1</v>
      </c>
      <c r="F317" s="142"/>
      <c r="G317" s="142"/>
      <c r="H317" s="142"/>
      <c r="I317" s="142"/>
      <c r="J317" s="142" t="s">
        <v>767</v>
      </c>
      <c r="K317" s="142"/>
      <c r="L317" s="142"/>
      <c r="M317" s="142"/>
      <c r="N317" s="142"/>
      <c r="O317" s="142">
        <v>1</v>
      </c>
      <c r="P317" s="142"/>
      <c r="Q317" s="142"/>
      <c r="R317" s="142"/>
      <c r="S317" s="142"/>
      <c r="T317" s="142"/>
      <c r="U317" s="142"/>
      <c r="V317" s="142"/>
      <c r="W317" s="142"/>
      <c r="X317" s="142"/>
      <c r="Y317" s="142"/>
      <c r="Z317" s="142"/>
      <c r="AA317" s="142">
        <v>1</v>
      </c>
      <c r="AB317" s="142"/>
      <c r="AC317" s="142"/>
      <c r="AD317" s="142">
        <v>1</v>
      </c>
      <c r="AE317" s="142"/>
      <c r="AF317" s="410"/>
      <c r="AG317" s="67"/>
      <c r="AH317" s="67"/>
      <c r="AI317" s="67"/>
      <c r="AJ317" s="67"/>
      <c r="AK317" s="67"/>
      <c r="AL317" s="67"/>
      <c r="AM317" s="67"/>
      <c r="AN317" s="67"/>
      <c r="AO317" s="67"/>
      <c r="AP317" s="67"/>
      <c r="AQ317" s="67"/>
      <c r="AR317" s="67"/>
      <c r="AS317" s="67"/>
      <c r="AT317" s="67"/>
      <c r="AU317" s="67"/>
      <c r="AV317" s="67"/>
      <c r="AW317" s="67"/>
      <c r="AX317" s="67"/>
      <c r="AY317" s="67"/>
      <c r="AZ317" s="67"/>
      <c r="BA317" s="67"/>
      <c r="BB317" s="67"/>
      <c r="BC317" s="67"/>
      <c r="BD317" s="67"/>
      <c r="BE317" s="67"/>
      <c r="BF317" s="67"/>
      <c r="BG317" s="67"/>
      <c r="BH317" s="67"/>
      <c r="BI317" s="67"/>
      <c r="BJ317" s="67"/>
      <c r="BK317" s="67"/>
      <c r="BL317" s="67"/>
      <c r="BM317" s="67"/>
      <c r="BN317" s="67"/>
      <c r="BO317" s="67"/>
    </row>
    <row r="318" spans="1:67" s="75" customFormat="1" ht="15">
      <c r="A318" s="142">
        <v>84</v>
      </c>
      <c r="B318" s="143">
        <v>2050</v>
      </c>
      <c r="C318" s="144" t="s">
        <v>1031</v>
      </c>
      <c r="D318" s="144" t="s">
        <v>583</v>
      </c>
      <c r="E318" s="142">
        <v>1</v>
      </c>
      <c r="F318" s="142"/>
      <c r="G318" s="142"/>
      <c r="H318" s="142"/>
      <c r="I318" s="142"/>
      <c r="J318" s="142" t="s">
        <v>767</v>
      </c>
      <c r="K318" s="142"/>
      <c r="L318" s="142">
        <v>1</v>
      </c>
      <c r="M318" s="142"/>
      <c r="N318" s="142"/>
      <c r="O318" s="142"/>
      <c r="P318" s="142"/>
      <c r="Q318" s="142"/>
      <c r="R318" s="142"/>
      <c r="S318" s="142"/>
      <c r="T318" s="142"/>
      <c r="U318" s="142"/>
      <c r="V318" s="142"/>
      <c r="W318" s="142"/>
      <c r="X318" s="142"/>
      <c r="Y318" s="142"/>
      <c r="Z318" s="142"/>
      <c r="AA318" s="142">
        <v>1</v>
      </c>
      <c r="AB318" s="142"/>
      <c r="AC318" s="142"/>
      <c r="AD318" s="142">
        <v>1</v>
      </c>
      <c r="AE318" s="142"/>
      <c r="AF318" s="410"/>
      <c r="AG318" s="67"/>
      <c r="AH318" s="67"/>
      <c r="AI318" s="67"/>
      <c r="AJ318" s="67"/>
      <c r="AK318" s="67"/>
      <c r="AL318" s="67"/>
      <c r="AM318" s="67"/>
      <c r="AN318" s="67"/>
      <c r="AO318" s="67"/>
      <c r="AP318" s="67"/>
      <c r="AQ318" s="67"/>
      <c r="AR318" s="67"/>
      <c r="AS318" s="67"/>
      <c r="AT318" s="67"/>
      <c r="AU318" s="67"/>
      <c r="AV318" s="67"/>
      <c r="AW318" s="67"/>
      <c r="AX318" s="67"/>
      <c r="AY318" s="67"/>
      <c r="AZ318" s="67"/>
      <c r="BA318" s="67"/>
      <c r="BB318" s="67"/>
      <c r="BC318" s="67"/>
      <c r="BD318" s="67"/>
      <c r="BE318" s="67"/>
      <c r="BF318" s="67"/>
      <c r="BG318" s="67"/>
      <c r="BH318" s="67"/>
      <c r="BI318" s="67"/>
      <c r="BJ318" s="67"/>
      <c r="BK318" s="67"/>
      <c r="BL318" s="67"/>
      <c r="BM318" s="67"/>
      <c r="BN318" s="67"/>
      <c r="BO318" s="67"/>
    </row>
    <row r="319" spans="1:67" s="75" customFormat="1" ht="15">
      <c r="A319" s="142">
        <v>85</v>
      </c>
      <c r="B319" s="143">
        <v>2051</v>
      </c>
      <c r="C319" s="144" t="s">
        <v>1032</v>
      </c>
      <c r="D319" s="144" t="s">
        <v>759</v>
      </c>
      <c r="E319" s="142">
        <v>1</v>
      </c>
      <c r="F319" s="142"/>
      <c r="G319" s="142"/>
      <c r="H319" s="142"/>
      <c r="I319" s="142"/>
      <c r="J319" s="142"/>
      <c r="K319" s="142"/>
      <c r="L319" s="142"/>
      <c r="M319" s="142"/>
      <c r="N319" s="142"/>
      <c r="O319" s="142">
        <v>1</v>
      </c>
      <c r="P319" s="142"/>
      <c r="Q319" s="142"/>
      <c r="R319" s="142"/>
      <c r="S319" s="142"/>
      <c r="T319" s="142"/>
      <c r="U319" s="142"/>
      <c r="V319" s="142"/>
      <c r="W319" s="142"/>
      <c r="X319" s="142"/>
      <c r="Y319" s="142"/>
      <c r="Z319" s="142"/>
      <c r="AA319" s="142">
        <v>1</v>
      </c>
      <c r="AB319" s="142"/>
      <c r="AC319" s="142"/>
      <c r="AD319" s="142">
        <v>1</v>
      </c>
      <c r="AE319" s="142"/>
      <c r="AF319" s="410"/>
      <c r="AG319" s="67"/>
      <c r="AH319" s="67"/>
      <c r="AI319" s="67"/>
      <c r="AJ319" s="67"/>
      <c r="AK319" s="67"/>
      <c r="AL319" s="67"/>
      <c r="AM319" s="67"/>
      <c r="AN319" s="67"/>
      <c r="AO319" s="67"/>
      <c r="AP319" s="67"/>
      <c r="AQ319" s="67"/>
      <c r="AR319" s="67"/>
      <c r="AS319" s="67"/>
      <c r="AT319" s="67"/>
      <c r="AU319" s="67"/>
      <c r="AV319" s="67"/>
      <c r="AW319" s="67"/>
      <c r="AX319" s="67"/>
      <c r="AY319" s="67"/>
      <c r="AZ319" s="67"/>
      <c r="BA319" s="67"/>
      <c r="BB319" s="67"/>
      <c r="BC319" s="67"/>
      <c r="BD319" s="67"/>
      <c r="BE319" s="67"/>
      <c r="BF319" s="67"/>
      <c r="BG319" s="67"/>
      <c r="BH319" s="67"/>
      <c r="BI319" s="67"/>
      <c r="BJ319" s="67"/>
      <c r="BK319" s="67"/>
      <c r="BL319" s="67"/>
      <c r="BM319" s="67"/>
      <c r="BN319" s="67"/>
      <c r="BO319" s="67"/>
    </row>
    <row r="320" spans="1:67" s="75" customFormat="1" ht="15">
      <c r="A320" s="142">
        <v>86</v>
      </c>
      <c r="B320" s="143">
        <v>2052</v>
      </c>
      <c r="C320" s="144" t="s">
        <v>1033</v>
      </c>
      <c r="D320" s="144" t="s">
        <v>579</v>
      </c>
      <c r="E320" s="142">
        <v>1</v>
      </c>
      <c r="F320" s="142"/>
      <c r="G320" s="142"/>
      <c r="H320" s="142"/>
      <c r="I320" s="142"/>
      <c r="J320" s="142"/>
      <c r="K320" s="142"/>
      <c r="L320" s="142">
        <v>1</v>
      </c>
      <c r="M320" s="142"/>
      <c r="N320" s="142"/>
      <c r="O320" s="142"/>
      <c r="P320" s="142"/>
      <c r="Q320" s="142"/>
      <c r="R320" s="142"/>
      <c r="S320" s="142"/>
      <c r="T320" s="142"/>
      <c r="U320" s="142"/>
      <c r="V320" s="142"/>
      <c r="W320" s="142"/>
      <c r="X320" s="142"/>
      <c r="Y320" s="142"/>
      <c r="Z320" s="142"/>
      <c r="AA320" s="142">
        <v>1</v>
      </c>
      <c r="AB320" s="142"/>
      <c r="AC320" s="142"/>
      <c r="AD320" s="142">
        <v>1</v>
      </c>
      <c r="AE320" s="142"/>
      <c r="AF320" s="410"/>
      <c r="AG320" s="67"/>
      <c r="AH320" s="67"/>
      <c r="AI320" s="67"/>
      <c r="AJ320" s="67"/>
      <c r="AK320" s="67"/>
      <c r="AL320" s="67"/>
      <c r="AM320" s="67"/>
      <c r="AN320" s="67"/>
      <c r="AO320" s="67"/>
      <c r="AP320" s="67"/>
      <c r="AQ320" s="67"/>
      <c r="AR320" s="67"/>
      <c r="AS320" s="67"/>
      <c r="AT320" s="67"/>
      <c r="AU320" s="67"/>
      <c r="AV320" s="67"/>
      <c r="AW320" s="67"/>
      <c r="AX320" s="67"/>
      <c r="AY320" s="67"/>
      <c r="AZ320" s="67"/>
      <c r="BA320" s="67"/>
      <c r="BB320" s="67"/>
      <c r="BC320" s="67"/>
      <c r="BD320" s="67"/>
      <c r="BE320" s="67"/>
      <c r="BF320" s="67"/>
      <c r="BG320" s="67"/>
      <c r="BH320" s="67"/>
      <c r="BI320" s="67"/>
      <c r="BJ320" s="67"/>
      <c r="BK320" s="67"/>
      <c r="BL320" s="67"/>
      <c r="BM320" s="67"/>
      <c r="BN320" s="67"/>
      <c r="BO320" s="67"/>
    </row>
    <row r="321" spans="1:67" s="75" customFormat="1" ht="15">
      <c r="A321" s="142">
        <v>87</v>
      </c>
      <c r="B321" s="143">
        <v>2053</v>
      </c>
      <c r="C321" s="144" t="s">
        <v>1033</v>
      </c>
      <c r="D321" s="144" t="s">
        <v>562</v>
      </c>
      <c r="E321" s="142">
        <v>1</v>
      </c>
      <c r="F321" s="142"/>
      <c r="G321" s="142"/>
      <c r="H321" s="142"/>
      <c r="I321" s="142"/>
      <c r="J321" s="142"/>
      <c r="K321" s="142"/>
      <c r="L321" s="142"/>
      <c r="M321" s="142"/>
      <c r="N321" s="142"/>
      <c r="O321" s="142">
        <v>1</v>
      </c>
      <c r="P321" s="142"/>
      <c r="Q321" s="142"/>
      <c r="R321" s="142"/>
      <c r="S321" s="142"/>
      <c r="T321" s="142"/>
      <c r="U321" s="142"/>
      <c r="V321" s="142"/>
      <c r="W321" s="142"/>
      <c r="X321" s="142"/>
      <c r="Y321" s="142"/>
      <c r="Z321" s="142"/>
      <c r="AA321" s="142">
        <v>1</v>
      </c>
      <c r="AB321" s="142"/>
      <c r="AC321" s="142"/>
      <c r="AD321" s="142">
        <v>1</v>
      </c>
      <c r="AE321" s="142"/>
      <c r="AF321" s="410"/>
      <c r="AG321" s="67"/>
      <c r="AH321" s="67"/>
      <c r="AI321" s="67"/>
      <c r="AJ321" s="67"/>
      <c r="AK321" s="67"/>
      <c r="AL321" s="67"/>
      <c r="AM321" s="67"/>
      <c r="AN321" s="67"/>
      <c r="AO321" s="67"/>
      <c r="AP321" s="67"/>
      <c r="AQ321" s="67"/>
      <c r="AR321" s="67"/>
      <c r="AS321" s="67"/>
      <c r="AT321" s="67"/>
      <c r="AU321" s="67"/>
      <c r="AV321" s="67"/>
      <c r="AW321" s="67"/>
      <c r="AX321" s="67"/>
      <c r="AY321" s="67"/>
      <c r="AZ321" s="67"/>
      <c r="BA321" s="67"/>
      <c r="BB321" s="67"/>
      <c r="BC321" s="67"/>
      <c r="BD321" s="67"/>
      <c r="BE321" s="67"/>
      <c r="BF321" s="67"/>
      <c r="BG321" s="67"/>
      <c r="BH321" s="67"/>
      <c r="BI321" s="67"/>
      <c r="BJ321" s="67"/>
      <c r="BK321" s="67"/>
      <c r="BL321" s="67"/>
      <c r="BM321" s="67"/>
      <c r="BN321" s="67"/>
      <c r="BO321" s="67"/>
    </row>
    <row r="322" spans="1:67" s="75" customFormat="1" ht="15">
      <c r="A322" s="142">
        <v>88</v>
      </c>
      <c r="B322" s="143">
        <v>2054</v>
      </c>
      <c r="C322" s="144" t="s">
        <v>1034</v>
      </c>
      <c r="D322" s="144" t="s">
        <v>744</v>
      </c>
      <c r="E322" s="142">
        <v>1</v>
      </c>
      <c r="F322" s="142"/>
      <c r="G322" s="142"/>
      <c r="H322" s="142"/>
      <c r="I322" s="142"/>
      <c r="J322" s="142"/>
      <c r="K322" s="142"/>
      <c r="L322" s="142">
        <v>1</v>
      </c>
      <c r="M322" s="142"/>
      <c r="N322" s="142"/>
      <c r="O322" s="142"/>
      <c r="P322" s="142"/>
      <c r="Q322" s="142"/>
      <c r="R322" s="142"/>
      <c r="S322" s="142"/>
      <c r="T322" s="142"/>
      <c r="U322" s="142"/>
      <c r="V322" s="142"/>
      <c r="W322" s="142"/>
      <c r="X322" s="142"/>
      <c r="Y322" s="142"/>
      <c r="Z322" s="142"/>
      <c r="AA322" s="142">
        <v>1</v>
      </c>
      <c r="AB322" s="142"/>
      <c r="AC322" s="142"/>
      <c r="AD322" s="142">
        <v>1</v>
      </c>
      <c r="AE322" s="142"/>
      <c r="AF322" s="410"/>
      <c r="AG322" s="67"/>
      <c r="AH322" s="67"/>
      <c r="AI322" s="67"/>
      <c r="AJ322" s="67"/>
      <c r="AK322" s="67"/>
      <c r="AL322" s="67"/>
      <c r="AM322" s="67"/>
      <c r="AN322" s="67"/>
      <c r="AO322" s="67"/>
      <c r="AP322" s="67"/>
      <c r="AQ322" s="67"/>
      <c r="AR322" s="67"/>
      <c r="AS322" s="67"/>
      <c r="AT322" s="67"/>
      <c r="AU322" s="67"/>
      <c r="AV322" s="67"/>
      <c r="AW322" s="67"/>
      <c r="AX322" s="67"/>
      <c r="AY322" s="67"/>
      <c r="AZ322" s="67"/>
      <c r="BA322" s="67"/>
      <c r="BB322" s="67"/>
      <c r="BC322" s="67"/>
      <c r="BD322" s="67"/>
      <c r="BE322" s="67"/>
      <c r="BF322" s="67"/>
      <c r="BG322" s="67"/>
      <c r="BH322" s="67"/>
      <c r="BI322" s="67"/>
      <c r="BJ322" s="67"/>
      <c r="BK322" s="67"/>
      <c r="BL322" s="67"/>
      <c r="BM322" s="67"/>
      <c r="BN322" s="67"/>
      <c r="BO322" s="67"/>
    </row>
    <row r="323" spans="1:67" s="75" customFormat="1" ht="15">
      <c r="A323" s="142">
        <v>89</v>
      </c>
      <c r="B323" s="143">
        <v>2055</v>
      </c>
      <c r="C323" s="144" t="s">
        <v>1146</v>
      </c>
      <c r="D323" s="144" t="s">
        <v>588</v>
      </c>
      <c r="E323" s="142"/>
      <c r="F323" s="142"/>
      <c r="G323" s="142"/>
      <c r="H323" s="142"/>
      <c r="I323" s="142"/>
      <c r="J323" s="142"/>
      <c r="K323" s="142"/>
      <c r="L323" s="142">
        <v>1</v>
      </c>
      <c r="M323" s="142"/>
      <c r="N323" s="142"/>
      <c r="O323" s="142"/>
      <c r="P323" s="142"/>
      <c r="Q323" s="142"/>
      <c r="R323" s="142"/>
      <c r="S323" s="142"/>
      <c r="T323" s="142"/>
      <c r="U323" s="142"/>
      <c r="V323" s="142"/>
      <c r="W323" s="142"/>
      <c r="X323" s="142"/>
      <c r="Y323" s="142"/>
      <c r="Z323" s="142"/>
      <c r="AA323" s="142"/>
      <c r="AB323" s="142"/>
      <c r="AC323" s="142"/>
      <c r="AD323" s="142"/>
      <c r="AE323" s="142"/>
      <c r="AF323" s="410"/>
      <c r="AG323" s="67"/>
      <c r="AH323" s="67"/>
      <c r="AI323" s="67"/>
      <c r="AJ323" s="67"/>
      <c r="AK323" s="67"/>
      <c r="AL323" s="67"/>
      <c r="AM323" s="67"/>
      <c r="AN323" s="67"/>
      <c r="AO323" s="67"/>
      <c r="AP323" s="67"/>
      <c r="AQ323" s="67"/>
      <c r="AR323" s="67"/>
      <c r="AS323" s="67"/>
      <c r="AT323" s="67"/>
      <c r="AU323" s="67"/>
      <c r="AV323" s="67"/>
      <c r="AW323" s="67"/>
      <c r="AX323" s="67"/>
      <c r="AY323" s="67"/>
      <c r="AZ323" s="67"/>
      <c r="BA323" s="67"/>
      <c r="BB323" s="67"/>
      <c r="BC323" s="67"/>
      <c r="BD323" s="67"/>
      <c r="BE323" s="67"/>
      <c r="BF323" s="67"/>
      <c r="BG323" s="67"/>
      <c r="BH323" s="67"/>
      <c r="BI323" s="67"/>
      <c r="BJ323" s="67"/>
      <c r="BK323" s="67"/>
      <c r="BL323" s="67"/>
      <c r="BM323" s="67"/>
      <c r="BN323" s="67"/>
      <c r="BO323" s="67"/>
    </row>
    <row r="324" spans="1:67" s="75" customFormat="1" ht="15">
      <c r="A324" s="142">
        <v>90</v>
      </c>
      <c r="B324" s="143">
        <v>2056</v>
      </c>
      <c r="C324" s="144" t="s">
        <v>1037</v>
      </c>
      <c r="D324" s="144" t="s">
        <v>639</v>
      </c>
      <c r="E324" s="142">
        <v>1</v>
      </c>
      <c r="F324" s="142"/>
      <c r="G324" s="142"/>
      <c r="H324" s="142"/>
      <c r="I324" s="142"/>
      <c r="J324" s="142"/>
      <c r="K324" s="142"/>
      <c r="L324" s="142"/>
      <c r="M324" s="142"/>
      <c r="N324" s="142"/>
      <c r="O324" s="142">
        <v>1</v>
      </c>
      <c r="P324" s="142"/>
      <c r="Q324" s="142"/>
      <c r="R324" s="142"/>
      <c r="S324" s="142"/>
      <c r="T324" s="142"/>
      <c r="U324" s="142"/>
      <c r="V324" s="142"/>
      <c r="W324" s="142"/>
      <c r="X324" s="142"/>
      <c r="Y324" s="142"/>
      <c r="Z324" s="142"/>
      <c r="AA324" s="142">
        <v>1</v>
      </c>
      <c r="AB324" s="142"/>
      <c r="AC324" s="142"/>
      <c r="AD324" s="142">
        <v>1</v>
      </c>
      <c r="AE324" s="142"/>
      <c r="AF324" s="410"/>
      <c r="AG324" s="67"/>
      <c r="AH324" s="67"/>
      <c r="AI324" s="67"/>
      <c r="AJ324" s="67"/>
      <c r="AK324" s="67"/>
      <c r="AL324" s="67"/>
      <c r="AM324" s="67"/>
      <c r="AN324" s="67"/>
      <c r="AO324" s="67"/>
      <c r="AP324" s="67"/>
      <c r="AQ324" s="67"/>
      <c r="AR324" s="67"/>
      <c r="AS324" s="67"/>
      <c r="AT324" s="67"/>
      <c r="AU324" s="67"/>
      <c r="AV324" s="67"/>
      <c r="AW324" s="67"/>
      <c r="AX324" s="67"/>
      <c r="AY324" s="67"/>
      <c r="AZ324" s="67"/>
      <c r="BA324" s="67"/>
      <c r="BB324" s="67"/>
      <c r="BC324" s="67"/>
      <c r="BD324" s="67"/>
      <c r="BE324" s="67"/>
      <c r="BF324" s="67"/>
      <c r="BG324" s="67"/>
      <c r="BH324" s="67"/>
      <c r="BI324" s="67"/>
      <c r="BJ324" s="67"/>
      <c r="BK324" s="67"/>
      <c r="BL324" s="67"/>
      <c r="BM324" s="67"/>
      <c r="BN324" s="67"/>
      <c r="BO324" s="67"/>
    </row>
    <row r="325" spans="1:67" s="75" customFormat="1" ht="15">
      <c r="A325" s="142">
        <v>91</v>
      </c>
      <c r="B325" s="143">
        <v>2057</v>
      </c>
      <c r="C325" s="144" t="s">
        <v>1042</v>
      </c>
      <c r="D325" s="144" t="s">
        <v>571</v>
      </c>
      <c r="E325" s="142">
        <v>1</v>
      </c>
      <c r="F325" s="142"/>
      <c r="G325" s="142"/>
      <c r="H325" s="142"/>
      <c r="I325" s="142"/>
      <c r="J325" s="142"/>
      <c r="K325" s="142"/>
      <c r="L325" s="142">
        <v>1</v>
      </c>
      <c r="M325" s="142"/>
      <c r="N325" s="142"/>
      <c r="O325" s="142"/>
      <c r="P325" s="142"/>
      <c r="Q325" s="142"/>
      <c r="R325" s="142"/>
      <c r="S325" s="142"/>
      <c r="T325" s="142"/>
      <c r="U325" s="142"/>
      <c r="V325" s="142"/>
      <c r="W325" s="142"/>
      <c r="X325" s="142"/>
      <c r="Y325" s="142"/>
      <c r="Z325" s="142"/>
      <c r="AA325" s="142">
        <v>1</v>
      </c>
      <c r="AB325" s="142"/>
      <c r="AC325" s="142"/>
      <c r="AD325" s="142">
        <v>1</v>
      </c>
      <c r="AE325" s="142"/>
      <c r="AF325" s="410"/>
      <c r="AG325" s="67"/>
      <c r="AH325" s="67"/>
      <c r="AI325" s="67"/>
      <c r="AJ325" s="67"/>
      <c r="AK325" s="67"/>
      <c r="AL325" s="67"/>
      <c r="AM325" s="67"/>
      <c r="AN325" s="67"/>
      <c r="AO325" s="67"/>
      <c r="AP325" s="67"/>
      <c r="AQ325" s="67"/>
      <c r="AR325" s="67"/>
      <c r="AS325" s="67"/>
      <c r="AT325" s="67"/>
      <c r="AU325" s="67"/>
      <c r="AV325" s="67"/>
      <c r="AW325" s="67"/>
      <c r="AX325" s="67"/>
      <c r="AY325" s="67"/>
      <c r="AZ325" s="67"/>
      <c r="BA325" s="67"/>
      <c r="BB325" s="67"/>
      <c r="BC325" s="67"/>
      <c r="BD325" s="67"/>
      <c r="BE325" s="67"/>
      <c r="BF325" s="67"/>
      <c r="BG325" s="67"/>
      <c r="BH325" s="67"/>
      <c r="BI325" s="67"/>
      <c r="BJ325" s="67"/>
      <c r="BK325" s="67"/>
      <c r="BL325" s="67"/>
      <c r="BM325" s="67"/>
      <c r="BN325" s="67"/>
      <c r="BO325" s="67"/>
    </row>
    <row r="326" spans="1:67" s="75" customFormat="1" ht="15">
      <c r="A326" s="142">
        <v>92</v>
      </c>
      <c r="B326" s="143">
        <v>2058</v>
      </c>
      <c r="C326" s="144" t="s">
        <v>1147</v>
      </c>
      <c r="D326" s="144" t="s">
        <v>559</v>
      </c>
      <c r="E326" s="142">
        <v>1</v>
      </c>
      <c r="F326" s="142"/>
      <c r="G326" s="142"/>
      <c r="H326" s="142"/>
      <c r="I326" s="142"/>
      <c r="J326" s="142"/>
      <c r="K326" s="142"/>
      <c r="L326" s="142">
        <v>1</v>
      </c>
      <c r="M326" s="142"/>
      <c r="N326" s="142"/>
      <c r="O326" s="142"/>
      <c r="P326" s="142"/>
      <c r="Q326" s="142"/>
      <c r="R326" s="142"/>
      <c r="S326" s="142"/>
      <c r="T326" s="142"/>
      <c r="U326" s="142"/>
      <c r="V326" s="142"/>
      <c r="W326" s="142"/>
      <c r="X326" s="142"/>
      <c r="Y326" s="142"/>
      <c r="Z326" s="142"/>
      <c r="AA326" s="142">
        <v>1</v>
      </c>
      <c r="AB326" s="142"/>
      <c r="AC326" s="142"/>
      <c r="AD326" s="142">
        <v>1</v>
      </c>
      <c r="AE326" s="142"/>
      <c r="AF326" s="410"/>
      <c r="AG326" s="67"/>
      <c r="AH326" s="67"/>
      <c r="AI326" s="67"/>
      <c r="AJ326" s="67"/>
      <c r="AK326" s="67"/>
      <c r="AL326" s="67"/>
      <c r="AM326" s="67"/>
      <c r="AN326" s="67"/>
      <c r="AO326" s="67"/>
      <c r="AP326" s="67"/>
      <c r="AQ326" s="67"/>
      <c r="AR326" s="67"/>
      <c r="AS326" s="67"/>
      <c r="AT326" s="67"/>
      <c r="AU326" s="67"/>
      <c r="AV326" s="67"/>
      <c r="AW326" s="67"/>
      <c r="AX326" s="67"/>
      <c r="AY326" s="67"/>
      <c r="AZ326" s="67"/>
      <c r="BA326" s="67"/>
      <c r="BB326" s="67"/>
      <c r="BC326" s="67"/>
      <c r="BD326" s="67"/>
      <c r="BE326" s="67"/>
      <c r="BF326" s="67"/>
      <c r="BG326" s="67"/>
      <c r="BH326" s="67"/>
      <c r="BI326" s="67"/>
      <c r="BJ326" s="67"/>
      <c r="BK326" s="67"/>
      <c r="BL326" s="67"/>
      <c r="BM326" s="67"/>
      <c r="BN326" s="67"/>
      <c r="BO326" s="67"/>
    </row>
    <row r="327" spans="1:67" s="75" customFormat="1" ht="15">
      <c r="A327" s="142">
        <v>93</v>
      </c>
      <c r="B327" s="143">
        <v>2059</v>
      </c>
      <c r="C327" s="144" t="s">
        <v>1045</v>
      </c>
      <c r="D327" s="144" t="s">
        <v>570</v>
      </c>
      <c r="E327" s="142">
        <v>1</v>
      </c>
      <c r="F327" s="142"/>
      <c r="G327" s="142"/>
      <c r="H327" s="142"/>
      <c r="I327" s="142"/>
      <c r="J327" s="142"/>
      <c r="K327" s="142"/>
      <c r="L327" s="142">
        <v>1</v>
      </c>
      <c r="M327" s="142"/>
      <c r="N327" s="142"/>
      <c r="O327" s="142"/>
      <c r="P327" s="142"/>
      <c r="Q327" s="142"/>
      <c r="R327" s="142"/>
      <c r="S327" s="142"/>
      <c r="T327" s="142"/>
      <c r="U327" s="142"/>
      <c r="V327" s="142"/>
      <c r="W327" s="142"/>
      <c r="X327" s="142"/>
      <c r="Y327" s="142"/>
      <c r="Z327" s="142"/>
      <c r="AA327" s="142">
        <v>1</v>
      </c>
      <c r="AB327" s="142"/>
      <c r="AC327" s="142"/>
      <c r="AD327" s="142">
        <v>1</v>
      </c>
      <c r="AE327" s="142"/>
      <c r="AF327" s="410"/>
      <c r="AG327" s="67"/>
      <c r="AH327" s="67"/>
      <c r="AI327" s="67"/>
      <c r="AJ327" s="67"/>
      <c r="AK327" s="67"/>
      <c r="AL327" s="67"/>
      <c r="AM327" s="67"/>
      <c r="AN327" s="67"/>
      <c r="AO327" s="67"/>
      <c r="AP327" s="67"/>
      <c r="AQ327" s="67"/>
      <c r="AR327" s="67"/>
      <c r="AS327" s="67"/>
      <c r="AT327" s="67"/>
      <c r="AU327" s="67"/>
      <c r="AV327" s="67"/>
      <c r="AW327" s="67"/>
      <c r="AX327" s="67"/>
      <c r="AY327" s="67"/>
      <c r="AZ327" s="67"/>
      <c r="BA327" s="67"/>
      <c r="BB327" s="67"/>
      <c r="BC327" s="67"/>
      <c r="BD327" s="67"/>
      <c r="BE327" s="67"/>
      <c r="BF327" s="67"/>
      <c r="BG327" s="67"/>
      <c r="BH327" s="67"/>
      <c r="BI327" s="67"/>
      <c r="BJ327" s="67"/>
      <c r="BK327" s="67"/>
      <c r="BL327" s="67"/>
      <c r="BM327" s="67"/>
      <c r="BN327" s="67"/>
      <c r="BO327" s="67"/>
    </row>
    <row r="328" spans="1:67" s="75" customFormat="1" ht="15">
      <c r="A328" s="142">
        <v>94</v>
      </c>
      <c r="B328" s="143">
        <v>2060</v>
      </c>
      <c r="C328" s="144" t="s">
        <v>1148</v>
      </c>
      <c r="D328" s="144" t="s">
        <v>743</v>
      </c>
      <c r="E328" s="142">
        <v>1</v>
      </c>
      <c r="F328" s="142"/>
      <c r="G328" s="142"/>
      <c r="H328" s="142"/>
      <c r="I328" s="142"/>
      <c r="J328" s="142">
        <v>1</v>
      </c>
      <c r="K328" s="142"/>
      <c r="L328" s="142"/>
      <c r="M328" s="142"/>
      <c r="N328" s="142"/>
      <c r="O328" s="142"/>
      <c r="P328" s="142"/>
      <c r="Q328" s="142"/>
      <c r="R328" s="142"/>
      <c r="S328" s="142"/>
      <c r="T328" s="142"/>
      <c r="U328" s="142"/>
      <c r="V328" s="142"/>
      <c r="W328" s="142"/>
      <c r="X328" s="142"/>
      <c r="Y328" s="142"/>
      <c r="Z328" s="142"/>
      <c r="AA328" s="142">
        <v>1</v>
      </c>
      <c r="AB328" s="142"/>
      <c r="AC328" s="142"/>
      <c r="AD328" s="142">
        <v>1</v>
      </c>
      <c r="AE328" s="142"/>
      <c r="AF328" s="410"/>
      <c r="AG328" s="67"/>
      <c r="AH328" s="67"/>
      <c r="AI328" s="67"/>
      <c r="AJ328" s="67"/>
      <c r="AK328" s="67"/>
      <c r="AL328" s="67"/>
      <c r="AM328" s="67"/>
      <c r="AN328" s="67"/>
      <c r="AO328" s="67"/>
      <c r="AP328" s="67"/>
      <c r="AQ328" s="67"/>
      <c r="AR328" s="67"/>
      <c r="AS328" s="67"/>
      <c r="AT328" s="67"/>
      <c r="AU328" s="67"/>
      <c r="AV328" s="67"/>
      <c r="AW328" s="67"/>
      <c r="AX328" s="67"/>
      <c r="AY328" s="67"/>
      <c r="AZ328" s="67"/>
      <c r="BA328" s="67"/>
      <c r="BB328" s="67"/>
      <c r="BC328" s="67"/>
      <c r="BD328" s="67"/>
      <c r="BE328" s="67"/>
      <c r="BF328" s="67"/>
      <c r="BG328" s="67"/>
      <c r="BH328" s="67"/>
      <c r="BI328" s="67"/>
      <c r="BJ328" s="67"/>
      <c r="BK328" s="67"/>
      <c r="BL328" s="67"/>
      <c r="BM328" s="67"/>
      <c r="BN328" s="67"/>
      <c r="BO328" s="67"/>
    </row>
    <row r="329" spans="1:67" s="75" customFormat="1" ht="15">
      <c r="A329" s="142">
        <v>95</v>
      </c>
      <c r="B329" s="143">
        <v>2061</v>
      </c>
      <c r="C329" s="144" t="s">
        <v>1149</v>
      </c>
      <c r="D329" s="144" t="s">
        <v>556</v>
      </c>
      <c r="E329" s="142">
        <v>1</v>
      </c>
      <c r="F329" s="142"/>
      <c r="G329" s="142"/>
      <c r="H329" s="142"/>
      <c r="I329" s="142"/>
      <c r="J329" s="142"/>
      <c r="K329" s="142"/>
      <c r="L329" s="142"/>
      <c r="M329" s="142"/>
      <c r="N329" s="142"/>
      <c r="O329" s="142">
        <v>1</v>
      </c>
      <c r="P329" s="142"/>
      <c r="Q329" s="142"/>
      <c r="R329" s="142"/>
      <c r="S329" s="142"/>
      <c r="T329" s="142"/>
      <c r="U329" s="142"/>
      <c r="V329" s="142"/>
      <c r="W329" s="142"/>
      <c r="X329" s="142"/>
      <c r="Y329" s="142"/>
      <c r="Z329" s="142"/>
      <c r="AA329" s="142">
        <v>1</v>
      </c>
      <c r="AB329" s="142"/>
      <c r="AC329" s="142"/>
      <c r="AD329" s="142">
        <v>1</v>
      </c>
      <c r="AE329" s="142"/>
      <c r="AF329" s="410"/>
      <c r="AG329" s="67"/>
      <c r="AH329" s="67"/>
      <c r="AI329" s="67"/>
      <c r="AJ329" s="67"/>
      <c r="AK329" s="67"/>
      <c r="AL329" s="67"/>
      <c r="AM329" s="67"/>
      <c r="AN329" s="67"/>
      <c r="AO329" s="67"/>
      <c r="AP329" s="67"/>
      <c r="AQ329" s="67"/>
      <c r="AR329" s="67"/>
      <c r="AS329" s="67"/>
      <c r="AT329" s="67"/>
      <c r="AU329" s="67"/>
      <c r="AV329" s="67"/>
      <c r="AW329" s="67"/>
      <c r="AX329" s="67"/>
      <c r="AY329" s="67"/>
      <c r="AZ329" s="67"/>
      <c r="BA329" s="67"/>
      <c r="BB329" s="67"/>
      <c r="BC329" s="67"/>
      <c r="BD329" s="67"/>
      <c r="BE329" s="67"/>
      <c r="BF329" s="67"/>
      <c r="BG329" s="67"/>
      <c r="BH329" s="67"/>
      <c r="BI329" s="67"/>
      <c r="BJ329" s="67"/>
      <c r="BK329" s="67"/>
      <c r="BL329" s="67"/>
      <c r="BM329" s="67"/>
      <c r="BN329" s="67"/>
      <c r="BO329" s="67"/>
    </row>
    <row r="330" spans="1:67" s="75" customFormat="1" ht="15">
      <c r="A330" s="142">
        <v>96</v>
      </c>
      <c r="B330" s="143">
        <v>2062</v>
      </c>
      <c r="C330" s="144" t="s">
        <v>1150</v>
      </c>
      <c r="D330" s="144" t="s">
        <v>572</v>
      </c>
      <c r="E330" s="142">
        <v>1</v>
      </c>
      <c r="F330" s="142"/>
      <c r="G330" s="142"/>
      <c r="H330" s="142"/>
      <c r="I330" s="142"/>
      <c r="J330" s="142"/>
      <c r="K330" s="142"/>
      <c r="L330" s="142"/>
      <c r="M330" s="142"/>
      <c r="N330" s="142"/>
      <c r="O330" s="142">
        <v>1</v>
      </c>
      <c r="P330" s="142"/>
      <c r="Q330" s="142"/>
      <c r="R330" s="142"/>
      <c r="S330" s="142"/>
      <c r="T330" s="142"/>
      <c r="U330" s="142"/>
      <c r="V330" s="142"/>
      <c r="W330" s="142"/>
      <c r="X330" s="142"/>
      <c r="Y330" s="142"/>
      <c r="Z330" s="142"/>
      <c r="AA330" s="142">
        <v>1</v>
      </c>
      <c r="AB330" s="142"/>
      <c r="AC330" s="142"/>
      <c r="AD330" s="142">
        <v>1</v>
      </c>
      <c r="AE330" s="142"/>
      <c r="AF330" s="410"/>
      <c r="AG330" s="67"/>
      <c r="AH330" s="67"/>
      <c r="AI330" s="67"/>
      <c r="AJ330" s="67"/>
      <c r="AK330" s="67"/>
      <c r="AL330" s="67"/>
      <c r="AM330" s="67"/>
      <c r="AN330" s="67"/>
      <c r="AO330" s="67"/>
      <c r="AP330" s="67"/>
      <c r="AQ330" s="67"/>
      <c r="AR330" s="67"/>
      <c r="AS330" s="67"/>
      <c r="AT330" s="67"/>
      <c r="AU330" s="67"/>
      <c r="AV330" s="67"/>
      <c r="AW330" s="67"/>
      <c r="AX330" s="67"/>
      <c r="AY330" s="67"/>
      <c r="AZ330" s="67"/>
      <c r="BA330" s="67"/>
      <c r="BB330" s="67"/>
      <c r="BC330" s="67"/>
      <c r="BD330" s="67"/>
      <c r="BE330" s="67"/>
      <c r="BF330" s="67"/>
      <c r="BG330" s="67"/>
      <c r="BH330" s="67"/>
      <c r="BI330" s="67"/>
      <c r="BJ330" s="67"/>
      <c r="BK330" s="67"/>
      <c r="BL330" s="67"/>
      <c r="BM330" s="67"/>
      <c r="BN330" s="67"/>
      <c r="BO330" s="67"/>
    </row>
    <row r="331" spans="1:67" s="75" customFormat="1" ht="15">
      <c r="A331" s="142">
        <v>97</v>
      </c>
      <c r="B331" s="143">
        <v>2063</v>
      </c>
      <c r="C331" s="144" t="s">
        <v>1046</v>
      </c>
      <c r="D331" s="144" t="s">
        <v>560</v>
      </c>
      <c r="E331" s="142">
        <v>1</v>
      </c>
      <c r="F331" s="142"/>
      <c r="G331" s="142"/>
      <c r="H331" s="142"/>
      <c r="I331" s="142"/>
      <c r="J331" s="142"/>
      <c r="K331" s="142"/>
      <c r="L331" s="142">
        <v>1</v>
      </c>
      <c r="M331" s="142"/>
      <c r="N331" s="142"/>
      <c r="O331" s="142"/>
      <c r="P331" s="142"/>
      <c r="Q331" s="142"/>
      <c r="R331" s="142"/>
      <c r="S331" s="142"/>
      <c r="T331" s="142"/>
      <c r="U331" s="142"/>
      <c r="V331" s="142"/>
      <c r="W331" s="142"/>
      <c r="X331" s="142"/>
      <c r="Y331" s="142"/>
      <c r="Z331" s="142"/>
      <c r="AA331" s="142">
        <v>1</v>
      </c>
      <c r="AB331" s="142"/>
      <c r="AC331" s="142"/>
      <c r="AD331" s="142">
        <v>1</v>
      </c>
      <c r="AE331" s="142"/>
      <c r="AF331" s="410"/>
      <c r="AG331" s="67"/>
      <c r="AH331" s="67"/>
      <c r="AI331" s="67"/>
      <c r="AJ331" s="67"/>
      <c r="AK331" s="67"/>
      <c r="AL331" s="67"/>
      <c r="AM331" s="67"/>
      <c r="AN331" s="67"/>
      <c r="AO331" s="67"/>
      <c r="AP331" s="67"/>
      <c r="AQ331" s="67"/>
      <c r="AR331" s="67"/>
      <c r="AS331" s="67"/>
      <c r="AT331" s="67"/>
      <c r="AU331" s="67"/>
      <c r="AV331" s="67"/>
      <c r="AW331" s="67"/>
      <c r="AX331" s="67"/>
      <c r="AY331" s="67"/>
      <c r="AZ331" s="67"/>
      <c r="BA331" s="67"/>
      <c r="BB331" s="67"/>
      <c r="BC331" s="67"/>
      <c r="BD331" s="67"/>
      <c r="BE331" s="67"/>
      <c r="BF331" s="67"/>
      <c r="BG331" s="67"/>
      <c r="BH331" s="67"/>
      <c r="BI331" s="67"/>
      <c r="BJ331" s="67"/>
      <c r="BK331" s="67"/>
      <c r="BL331" s="67"/>
      <c r="BM331" s="67"/>
      <c r="BN331" s="67"/>
      <c r="BO331" s="67"/>
    </row>
    <row r="332" spans="1:67" s="75" customFormat="1" ht="15">
      <c r="A332" s="142">
        <v>98</v>
      </c>
      <c r="B332" s="143">
        <v>2064</v>
      </c>
      <c r="C332" s="144" t="s">
        <v>1046</v>
      </c>
      <c r="D332" s="144" t="s">
        <v>638</v>
      </c>
      <c r="E332" s="142">
        <v>1</v>
      </c>
      <c r="F332" s="142"/>
      <c r="G332" s="142"/>
      <c r="H332" s="142"/>
      <c r="I332" s="142"/>
      <c r="J332" s="142"/>
      <c r="K332" s="142"/>
      <c r="L332" s="142">
        <v>1</v>
      </c>
      <c r="M332" s="142"/>
      <c r="N332" s="142"/>
      <c r="O332" s="142"/>
      <c r="P332" s="142"/>
      <c r="Q332" s="142"/>
      <c r="R332" s="142"/>
      <c r="S332" s="142"/>
      <c r="T332" s="142"/>
      <c r="U332" s="142"/>
      <c r="V332" s="142"/>
      <c r="W332" s="142"/>
      <c r="X332" s="142"/>
      <c r="Y332" s="142"/>
      <c r="Z332" s="142"/>
      <c r="AA332" s="142">
        <v>1</v>
      </c>
      <c r="AB332" s="142"/>
      <c r="AC332" s="142"/>
      <c r="AD332" s="142">
        <v>1</v>
      </c>
      <c r="AE332" s="142"/>
      <c r="AF332" s="410"/>
      <c r="AG332" s="67"/>
      <c r="AH332" s="67"/>
      <c r="AI332" s="67"/>
      <c r="AJ332" s="67"/>
      <c r="AK332" s="67"/>
      <c r="AL332" s="67"/>
      <c r="AM332" s="67"/>
      <c r="AN332" s="67"/>
      <c r="AO332" s="67"/>
      <c r="AP332" s="67"/>
      <c r="AQ332" s="67"/>
      <c r="AR332" s="67"/>
      <c r="AS332" s="67"/>
      <c r="AT332" s="67"/>
      <c r="AU332" s="67"/>
      <c r="AV332" s="67"/>
      <c r="AW332" s="67"/>
      <c r="AX332" s="67"/>
      <c r="AY332" s="67"/>
      <c r="AZ332" s="67"/>
      <c r="BA332" s="67"/>
      <c r="BB332" s="67"/>
      <c r="BC332" s="67"/>
      <c r="BD332" s="67"/>
      <c r="BE332" s="67"/>
      <c r="BF332" s="67"/>
      <c r="BG332" s="67"/>
      <c r="BH332" s="67"/>
      <c r="BI332" s="67"/>
      <c r="BJ332" s="67"/>
      <c r="BK332" s="67"/>
      <c r="BL332" s="67"/>
      <c r="BM332" s="67"/>
      <c r="BN332" s="67"/>
      <c r="BO332" s="67"/>
    </row>
    <row r="333" spans="1:67" s="75" customFormat="1" ht="15">
      <c r="A333" s="142">
        <v>99</v>
      </c>
      <c r="B333" s="143">
        <v>2065</v>
      </c>
      <c r="C333" s="144" t="s">
        <v>1048</v>
      </c>
      <c r="D333" s="144" t="s">
        <v>578</v>
      </c>
      <c r="E333" s="142">
        <v>1</v>
      </c>
      <c r="F333" s="142"/>
      <c r="G333" s="142"/>
      <c r="H333" s="142"/>
      <c r="I333" s="142"/>
      <c r="J333" s="142">
        <v>1</v>
      </c>
      <c r="K333" s="142"/>
      <c r="L333" s="142"/>
      <c r="M333" s="142"/>
      <c r="N333" s="142"/>
      <c r="O333" s="142"/>
      <c r="P333" s="142"/>
      <c r="Q333" s="142"/>
      <c r="R333" s="142"/>
      <c r="S333" s="142"/>
      <c r="T333" s="142"/>
      <c r="U333" s="142"/>
      <c r="V333" s="142"/>
      <c r="W333" s="142"/>
      <c r="X333" s="142"/>
      <c r="Y333" s="142"/>
      <c r="Z333" s="142"/>
      <c r="AA333" s="142">
        <v>1</v>
      </c>
      <c r="AB333" s="142"/>
      <c r="AC333" s="142"/>
      <c r="AD333" s="142">
        <v>1</v>
      </c>
      <c r="AE333" s="142"/>
      <c r="AF333" s="410"/>
      <c r="AG333" s="67"/>
      <c r="AH333" s="67"/>
      <c r="AI333" s="67"/>
      <c r="AJ333" s="67"/>
      <c r="AK333" s="67"/>
      <c r="AL333" s="67"/>
      <c r="AM333" s="67"/>
      <c r="AN333" s="67"/>
      <c r="AO333" s="67"/>
      <c r="AP333" s="67"/>
      <c r="AQ333" s="67"/>
      <c r="AR333" s="67"/>
      <c r="AS333" s="67"/>
      <c r="AT333" s="67"/>
      <c r="AU333" s="67"/>
      <c r="AV333" s="67"/>
      <c r="AW333" s="67"/>
      <c r="AX333" s="67"/>
      <c r="AY333" s="67"/>
      <c r="AZ333" s="67"/>
      <c r="BA333" s="67"/>
      <c r="BB333" s="67"/>
      <c r="BC333" s="67"/>
      <c r="BD333" s="67"/>
      <c r="BE333" s="67"/>
      <c r="BF333" s="67"/>
      <c r="BG333" s="67"/>
      <c r="BH333" s="67"/>
      <c r="BI333" s="67"/>
      <c r="BJ333" s="67"/>
      <c r="BK333" s="67"/>
      <c r="BL333" s="67"/>
      <c r="BM333" s="67"/>
      <c r="BN333" s="67"/>
      <c r="BO333" s="67"/>
    </row>
    <row r="334" spans="1:67" s="75" customFormat="1" ht="15">
      <c r="A334" s="142">
        <v>100</v>
      </c>
      <c r="B334" s="143">
        <v>2066</v>
      </c>
      <c r="C334" s="144" t="s">
        <v>1048</v>
      </c>
      <c r="D334" s="144" t="s">
        <v>577</v>
      </c>
      <c r="E334" s="142">
        <v>1</v>
      </c>
      <c r="F334" s="142"/>
      <c r="G334" s="142"/>
      <c r="H334" s="142"/>
      <c r="I334" s="142"/>
      <c r="J334" s="142">
        <v>1</v>
      </c>
      <c r="K334" s="142"/>
      <c r="L334" s="142"/>
      <c r="M334" s="142"/>
      <c r="N334" s="142"/>
      <c r="O334" s="142"/>
      <c r="P334" s="142"/>
      <c r="Q334" s="142"/>
      <c r="R334" s="142"/>
      <c r="S334" s="142"/>
      <c r="T334" s="142"/>
      <c r="U334" s="142"/>
      <c r="V334" s="142"/>
      <c r="W334" s="142"/>
      <c r="X334" s="142"/>
      <c r="Y334" s="142"/>
      <c r="Z334" s="142"/>
      <c r="AA334" s="142">
        <v>1</v>
      </c>
      <c r="AB334" s="142"/>
      <c r="AC334" s="142"/>
      <c r="AD334" s="142">
        <v>1</v>
      </c>
      <c r="AE334" s="142"/>
      <c r="AF334" s="410"/>
      <c r="AG334" s="67"/>
      <c r="AH334" s="67"/>
      <c r="AI334" s="67"/>
      <c r="AJ334" s="67"/>
      <c r="AK334" s="67"/>
      <c r="AL334" s="67"/>
      <c r="AM334" s="67"/>
      <c r="AN334" s="67"/>
      <c r="AO334" s="67"/>
      <c r="AP334" s="67"/>
      <c r="AQ334" s="67"/>
      <c r="AR334" s="67"/>
      <c r="AS334" s="67"/>
      <c r="AT334" s="67"/>
      <c r="AU334" s="67"/>
      <c r="AV334" s="67"/>
      <c r="AW334" s="67"/>
      <c r="AX334" s="67"/>
      <c r="AY334" s="67"/>
      <c r="AZ334" s="67"/>
      <c r="BA334" s="67"/>
      <c r="BB334" s="67"/>
      <c r="BC334" s="67"/>
      <c r="BD334" s="67"/>
      <c r="BE334" s="67"/>
      <c r="BF334" s="67"/>
      <c r="BG334" s="67"/>
      <c r="BH334" s="67"/>
      <c r="BI334" s="67"/>
      <c r="BJ334" s="67"/>
      <c r="BK334" s="67"/>
      <c r="BL334" s="67"/>
      <c r="BM334" s="67"/>
      <c r="BN334" s="67"/>
      <c r="BO334" s="67"/>
    </row>
    <row r="335" spans="1:67" s="75" customFormat="1" ht="15">
      <c r="A335" s="142">
        <v>101</v>
      </c>
      <c r="B335" s="143">
        <v>2067</v>
      </c>
      <c r="C335" s="144" t="s">
        <v>1151</v>
      </c>
      <c r="D335" s="144" t="s">
        <v>639</v>
      </c>
      <c r="E335" s="142">
        <v>1</v>
      </c>
      <c r="F335" s="142"/>
      <c r="G335" s="142"/>
      <c r="H335" s="142"/>
      <c r="I335" s="142"/>
      <c r="J335" s="142"/>
      <c r="K335" s="142"/>
      <c r="L335" s="142">
        <v>1</v>
      </c>
      <c r="M335" s="142"/>
      <c r="N335" s="142"/>
      <c r="O335" s="142"/>
      <c r="P335" s="142"/>
      <c r="Q335" s="142"/>
      <c r="R335" s="142"/>
      <c r="S335" s="142"/>
      <c r="T335" s="142"/>
      <c r="U335" s="142"/>
      <c r="V335" s="142"/>
      <c r="W335" s="142"/>
      <c r="X335" s="142"/>
      <c r="Y335" s="142"/>
      <c r="Z335" s="142"/>
      <c r="AA335" s="142">
        <v>1</v>
      </c>
      <c r="AB335" s="142"/>
      <c r="AC335" s="142"/>
      <c r="AD335" s="142">
        <v>1</v>
      </c>
      <c r="AE335" s="142"/>
      <c r="AF335" s="410"/>
      <c r="AG335" s="67"/>
      <c r="AH335" s="67"/>
      <c r="AI335" s="67"/>
      <c r="AJ335" s="67"/>
      <c r="AK335" s="67"/>
      <c r="AL335" s="67"/>
      <c r="AM335" s="67"/>
      <c r="AN335" s="67"/>
      <c r="AO335" s="67"/>
      <c r="AP335" s="67"/>
      <c r="AQ335" s="67"/>
      <c r="AR335" s="67"/>
      <c r="AS335" s="67"/>
      <c r="AT335" s="67"/>
      <c r="AU335" s="67"/>
      <c r="AV335" s="67"/>
      <c r="AW335" s="67"/>
      <c r="AX335" s="67"/>
      <c r="AY335" s="67"/>
      <c r="AZ335" s="67"/>
      <c r="BA335" s="67"/>
      <c r="BB335" s="67"/>
      <c r="BC335" s="67"/>
      <c r="BD335" s="67"/>
      <c r="BE335" s="67"/>
      <c r="BF335" s="67"/>
      <c r="BG335" s="67"/>
      <c r="BH335" s="67"/>
      <c r="BI335" s="67"/>
      <c r="BJ335" s="67"/>
      <c r="BK335" s="67"/>
      <c r="BL335" s="67"/>
      <c r="BM335" s="67"/>
      <c r="BN335" s="67"/>
      <c r="BO335" s="67"/>
    </row>
    <row r="336" spans="1:67" s="75" customFormat="1" ht="15">
      <c r="A336" s="142">
        <v>102</v>
      </c>
      <c r="B336" s="143">
        <v>2068</v>
      </c>
      <c r="C336" s="144" t="s">
        <v>1049</v>
      </c>
      <c r="D336" s="144" t="s">
        <v>560</v>
      </c>
      <c r="E336" s="142">
        <v>1</v>
      </c>
      <c r="F336" s="142"/>
      <c r="G336" s="142"/>
      <c r="H336" s="142"/>
      <c r="I336" s="142"/>
      <c r="J336" s="142"/>
      <c r="K336" s="142"/>
      <c r="L336" s="142" t="s">
        <v>767</v>
      </c>
      <c r="M336" s="142"/>
      <c r="N336" s="142"/>
      <c r="O336" s="142">
        <v>1</v>
      </c>
      <c r="P336" s="142"/>
      <c r="Q336" s="142"/>
      <c r="R336" s="142"/>
      <c r="S336" s="142"/>
      <c r="T336" s="142"/>
      <c r="U336" s="142"/>
      <c r="V336" s="142"/>
      <c r="W336" s="142"/>
      <c r="X336" s="142"/>
      <c r="Y336" s="142"/>
      <c r="Z336" s="142"/>
      <c r="AA336" s="142">
        <v>1</v>
      </c>
      <c r="AB336" s="142"/>
      <c r="AC336" s="142"/>
      <c r="AD336" s="142">
        <v>1</v>
      </c>
      <c r="AE336" s="142"/>
      <c r="AF336" s="410"/>
      <c r="AG336" s="67"/>
      <c r="AH336" s="67"/>
      <c r="AI336" s="67"/>
      <c r="AJ336" s="67"/>
      <c r="AK336" s="67"/>
      <c r="AL336" s="67"/>
      <c r="AM336" s="67"/>
      <c r="AN336" s="67"/>
      <c r="AO336" s="67"/>
      <c r="AP336" s="67"/>
      <c r="AQ336" s="67"/>
      <c r="AR336" s="67"/>
      <c r="AS336" s="67"/>
      <c r="AT336" s="67"/>
      <c r="AU336" s="67"/>
      <c r="AV336" s="67"/>
      <c r="AW336" s="67"/>
      <c r="AX336" s="67"/>
      <c r="AY336" s="67"/>
      <c r="AZ336" s="67"/>
      <c r="BA336" s="67"/>
      <c r="BB336" s="67"/>
      <c r="BC336" s="67"/>
      <c r="BD336" s="67"/>
      <c r="BE336" s="67"/>
      <c r="BF336" s="67"/>
      <c r="BG336" s="67"/>
      <c r="BH336" s="67"/>
      <c r="BI336" s="67"/>
      <c r="BJ336" s="67"/>
      <c r="BK336" s="67"/>
      <c r="BL336" s="67"/>
      <c r="BM336" s="67"/>
      <c r="BN336" s="67"/>
      <c r="BO336" s="67"/>
    </row>
    <row r="337" spans="1:67" s="75" customFormat="1" ht="15">
      <c r="A337" s="142">
        <v>103</v>
      </c>
      <c r="B337" s="143">
        <v>2069</v>
      </c>
      <c r="C337" s="144" t="s">
        <v>1027</v>
      </c>
      <c r="D337" s="144" t="s">
        <v>636</v>
      </c>
      <c r="E337" s="142">
        <v>1</v>
      </c>
      <c r="F337" s="142"/>
      <c r="G337" s="142"/>
      <c r="H337" s="142"/>
      <c r="I337" s="142"/>
      <c r="J337" s="142"/>
      <c r="K337" s="142"/>
      <c r="L337" s="142">
        <v>1</v>
      </c>
      <c r="M337" s="142"/>
      <c r="N337" s="142"/>
      <c r="O337" s="142"/>
      <c r="P337" s="142"/>
      <c r="Q337" s="142"/>
      <c r="R337" s="142"/>
      <c r="S337" s="142"/>
      <c r="T337" s="142"/>
      <c r="U337" s="142"/>
      <c r="V337" s="142"/>
      <c r="W337" s="142"/>
      <c r="X337" s="142"/>
      <c r="Y337" s="142"/>
      <c r="Z337" s="142"/>
      <c r="AA337" s="142">
        <v>1</v>
      </c>
      <c r="AB337" s="142"/>
      <c r="AC337" s="142"/>
      <c r="AD337" s="142">
        <v>1</v>
      </c>
      <c r="AE337" s="142"/>
      <c r="AF337" s="410"/>
      <c r="AG337" s="67"/>
      <c r="AH337" s="67"/>
      <c r="AI337" s="67"/>
      <c r="AJ337" s="67"/>
      <c r="AK337" s="67"/>
      <c r="AL337" s="67"/>
      <c r="AM337" s="67"/>
      <c r="AN337" s="67"/>
      <c r="AO337" s="67"/>
      <c r="AP337" s="67"/>
      <c r="AQ337" s="67"/>
      <c r="AR337" s="67"/>
      <c r="AS337" s="67"/>
      <c r="AT337" s="67"/>
      <c r="AU337" s="67"/>
      <c r="AV337" s="67"/>
      <c r="AW337" s="67"/>
      <c r="AX337" s="67"/>
      <c r="AY337" s="67"/>
      <c r="AZ337" s="67"/>
      <c r="BA337" s="67"/>
      <c r="BB337" s="67"/>
      <c r="BC337" s="67"/>
      <c r="BD337" s="67"/>
      <c r="BE337" s="67"/>
      <c r="BF337" s="67"/>
      <c r="BG337" s="67"/>
      <c r="BH337" s="67"/>
      <c r="BI337" s="67"/>
      <c r="BJ337" s="67"/>
      <c r="BK337" s="67"/>
      <c r="BL337" s="67"/>
      <c r="BM337" s="67"/>
      <c r="BN337" s="67"/>
      <c r="BO337" s="67"/>
    </row>
    <row r="338" spans="1:67" s="75" customFormat="1" ht="15">
      <c r="A338" s="142">
        <v>104</v>
      </c>
      <c r="B338" s="143">
        <v>2070</v>
      </c>
      <c r="C338" s="144" t="s">
        <v>1051</v>
      </c>
      <c r="D338" s="144" t="s">
        <v>749</v>
      </c>
      <c r="E338" s="142">
        <v>1</v>
      </c>
      <c r="F338" s="142"/>
      <c r="G338" s="142"/>
      <c r="H338" s="142"/>
      <c r="I338" s="142"/>
      <c r="J338" s="142"/>
      <c r="K338" s="142"/>
      <c r="L338" s="142">
        <v>1</v>
      </c>
      <c r="M338" s="142"/>
      <c r="N338" s="142"/>
      <c r="O338" s="142"/>
      <c r="P338" s="142"/>
      <c r="Q338" s="142"/>
      <c r="R338" s="142"/>
      <c r="S338" s="142"/>
      <c r="T338" s="142"/>
      <c r="U338" s="142"/>
      <c r="V338" s="142"/>
      <c r="W338" s="142"/>
      <c r="X338" s="142"/>
      <c r="Y338" s="142"/>
      <c r="Z338" s="142"/>
      <c r="AA338" s="142">
        <v>1</v>
      </c>
      <c r="AB338" s="142"/>
      <c r="AC338" s="142"/>
      <c r="AD338" s="142">
        <v>1</v>
      </c>
      <c r="AE338" s="142"/>
      <c r="AF338" s="410"/>
      <c r="AG338" s="67"/>
      <c r="AH338" s="67"/>
      <c r="AI338" s="67"/>
      <c r="AJ338" s="67"/>
      <c r="AK338" s="67"/>
      <c r="AL338" s="67"/>
      <c r="AM338" s="67"/>
      <c r="AN338" s="67"/>
      <c r="AO338" s="67"/>
      <c r="AP338" s="67"/>
      <c r="AQ338" s="67"/>
      <c r="AR338" s="67"/>
      <c r="AS338" s="67"/>
      <c r="AT338" s="67"/>
      <c r="AU338" s="67"/>
      <c r="AV338" s="67"/>
      <c r="AW338" s="67"/>
      <c r="AX338" s="67"/>
      <c r="AY338" s="67"/>
      <c r="AZ338" s="67"/>
      <c r="BA338" s="67"/>
      <c r="BB338" s="67"/>
      <c r="BC338" s="67"/>
      <c r="BD338" s="67"/>
      <c r="BE338" s="67"/>
      <c r="BF338" s="67"/>
      <c r="BG338" s="67"/>
      <c r="BH338" s="67"/>
      <c r="BI338" s="67"/>
      <c r="BJ338" s="67"/>
      <c r="BK338" s="67"/>
      <c r="BL338" s="67"/>
      <c r="BM338" s="67"/>
      <c r="BN338" s="67"/>
      <c r="BO338" s="67"/>
    </row>
    <row r="339" spans="1:67" s="75" customFormat="1" ht="15">
      <c r="A339" s="142">
        <v>105</v>
      </c>
      <c r="B339" s="143">
        <v>2071</v>
      </c>
      <c r="C339" s="144" t="s">
        <v>1152</v>
      </c>
      <c r="D339" s="144" t="s">
        <v>556</v>
      </c>
      <c r="E339" s="142">
        <v>1</v>
      </c>
      <c r="F339" s="142"/>
      <c r="G339" s="142"/>
      <c r="H339" s="142"/>
      <c r="I339" s="142"/>
      <c r="J339" s="142">
        <v>1</v>
      </c>
      <c r="K339" s="142"/>
      <c r="L339" s="142" t="s">
        <v>767</v>
      </c>
      <c r="M339" s="142"/>
      <c r="N339" s="142"/>
      <c r="O339" s="142"/>
      <c r="P339" s="142"/>
      <c r="Q339" s="142"/>
      <c r="R339" s="142"/>
      <c r="S339" s="142"/>
      <c r="T339" s="142"/>
      <c r="U339" s="142"/>
      <c r="V339" s="142"/>
      <c r="W339" s="142"/>
      <c r="X339" s="142"/>
      <c r="Y339" s="142"/>
      <c r="Z339" s="142"/>
      <c r="AA339" s="142">
        <v>1</v>
      </c>
      <c r="AB339" s="142"/>
      <c r="AC339" s="142"/>
      <c r="AD339" s="142">
        <v>1</v>
      </c>
      <c r="AE339" s="142"/>
      <c r="AF339" s="410"/>
      <c r="AG339" s="67"/>
      <c r="AH339" s="67"/>
      <c r="AI339" s="67"/>
      <c r="AJ339" s="67"/>
      <c r="AK339" s="67"/>
      <c r="AL339" s="67"/>
      <c r="AM339" s="67"/>
      <c r="AN339" s="67"/>
      <c r="AO339" s="67"/>
      <c r="AP339" s="67"/>
      <c r="AQ339" s="67"/>
      <c r="AR339" s="67"/>
      <c r="AS339" s="67"/>
      <c r="AT339" s="67"/>
      <c r="AU339" s="67"/>
      <c r="AV339" s="67"/>
      <c r="AW339" s="67"/>
      <c r="AX339" s="67"/>
      <c r="AY339" s="67"/>
      <c r="AZ339" s="67"/>
      <c r="BA339" s="67"/>
      <c r="BB339" s="67"/>
      <c r="BC339" s="67"/>
      <c r="BD339" s="67"/>
      <c r="BE339" s="67"/>
      <c r="BF339" s="67"/>
      <c r="BG339" s="67"/>
      <c r="BH339" s="67"/>
      <c r="BI339" s="67"/>
      <c r="BJ339" s="67"/>
      <c r="BK339" s="67"/>
      <c r="BL339" s="67"/>
      <c r="BM339" s="67"/>
      <c r="BN339" s="67"/>
      <c r="BO339" s="67"/>
    </row>
    <row r="340" spans="1:67" s="75" customFormat="1" ht="15">
      <c r="A340" s="142">
        <v>106</v>
      </c>
      <c r="B340" s="143">
        <v>2072</v>
      </c>
      <c r="C340" s="144" t="s">
        <v>1053</v>
      </c>
      <c r="D340" s="144" t="s">
        <v>752</v>
      </c>
      <c r="E340" s="142">
        <v>1</v>
      </c>
      <c r="F340" s="142"/>
      <c r="G340" s="142"/>
      <c r="H340" s="142"/>
      <c r="I340" s="142"/>
      <c r="J340" s="142"/>
      <c r="K340" s="142"/>
      <c r="L340" s="142"/>
      <c r="M340" s="142"/>
      <c r="N340" s="142"/>
      <c r="O340" s="142">
        <v>1</v>
      </c>
      <c r="P340" s="142"/>
      <c r="Q340" s="142"/>
      <c r="R340" s="142"/>
      <c r="S340" s="142"/>
      <c r="T340" s="142"/>
      <c r="U340" s="142"/>
      <c r="V340" s="142"/>
      <c r="W340" s="142"/>
      <c r="X340" s="142"/>
      <c r="Y340" s="142"/>
      <c r="Z340" s="142"/>
      <c r="AA340" s="142">
        <v>1</v>
      </c>
      <c r="AB340" s="142"/>
      <c r="AC340" s="142"/>
      <c r="AD340" s="142">
        <v>1</v>
      </c>
      <c r="AE340" s="142"/>
      <c r="AF340" s="410"/>
      <c r="AG340" s="67"/>
      <c r="AH340" s="67"/>
      <c r="AI340" s="67"/>
      <c r="AJ340" s="67"/>
      <c r="AK340" s="67"/>
      <c r="AL340" s="67"/>
      <c r="AM340" s="67"/>
      <c r="AN340" s="67"/>
      <c r="AO340" s="67"/>
      <c r="AP340" s="67"/>
      <c r="AQ340" s="67"/>
      <c r="AR340" s="67"/>
      <c r="AS340" s="67"/>
      <c r="AT340" s="67"/>
      <c r="AU340" s="67"/>
      <c r="AV340" s="67"/>
      <c r="AW340" s="67"/>
      <c r="AX340" s="67"/>
      <c r="AY340" s="67"/>
      <c r="AZ340" s="67"/>
      <c r="BA340" s="67"/>
      <c r="BB340" s="67"/>
      <c r="BC340" s="67"/>
      <c r="BD340" s="67"/>
      <c r="BE340" s="67"/>
      <c r="BF340" s="67"/>
      <c r="BG340" s="67"/>
      <c r="BH340" s="67"/>
      <c r="BI340" s="67"/>
      <c r="BJ340" s="67"/>
      <c r="BK340" s="67"/>
      <c r="BL340" s="67"/>
      <c r="BM340" s="67"/>
      <c r="BN340" s="67"/>
      <c r="BO340" s="67"/>
    </row>
    <row r="341" spans="1:67" s="75" customFormat="1" ht="15">
      <c r="A341" s="142">
        <v>107</v>
      </c>
      <c r="B341" s="143">
        <v>2073</v>
      </c>
      <c r="C341" s="144" t="s">
        <v>1053</v>
      </c>
      <c r="D341" s="144" t="s">
        <v>743</v>
      </c>
      <c r="E341" s="142">
        <v>1</v>
      </c>
      <c r="F341" s="142"/>
      <c r="G341" s="142"/>
      <c r="H341" s="142"/>
      <c r="I341" s="142"/>
      <c r="J341" s="142">
        <v>1</v>
      </c>
      <c r="K341" s="142"/>
      <c r="L341" s="142"/>
      <c r="M341" s="142"/>
      <c r="N341" s="142"/>
      <c r="O341" s="142"/>
      <c r="P341" s="142"/>
      <c r="Q341" s="142"/>
      <c r="R341" s="142"/>
      <c r="S341" s="142"/>
      <c r="T341" s="142"/>
      <c r="U341" s="142"/>
      <c r="V341" s="142"/>
      <c r="W341" s="142"/>
      <c r="X341" s="142"/>
      <c r="Y341" s="142"/>
      <c r="Z341" s="142"/>
      <c r="AA341" s="142">
        <v>1</v>
      </c>
      <c r="AB341" s="142"/>
      <c r="AC341" s="142"/>
      <c r="AD341" s="142">
        <v>1</v>
      </c>
      <c r="AE341" s="142"/>
      <c r="AF341" s="410"/>
      <c r="AG341" s="67"/>
      <c r="AH341" s="67"/>
      <c r="AI341" s="67"/>
      <c r="AJ341" s="67"/>
      <c r="AK341" s="67"/>
      <c r="AL341" s="67"/>
      <c r="AM341" s="67"/>
      <c r="AN341" s="67"/>
      <c r="AO341" s="67"/>
      <c r="AP341" s="67"/>
      <c r="AQ341" s="67"/>
      <c r="AR341" s="67"/>
      <c r="AS341" s="67"/>
      <c r="AT341" s="67"/>
      <c r="AU341" s="67"/>
      <c r="AV341" s="67"/>
      <c r="AW341" s="67"/>
      <c r="AX341" s="67"/>
      <c r="AY341" s="67"/>
      <c r="AZ341" s="67"/>
      <c r="BA341" s="67"/>
      <c r="BB341" s="67"/>
      <c r="BC341" s="67"/>
      <c r="BD341" s="67"/>
      <c r="BE341" s="67"/>
      <c r="BF341" s="67"/>
      <c r="BG341" s="67"/>
      <c r="BH341" s="67"/>
      <c r="BI341" s="67"/>
      <c r="BJ341" s="67"/>
      <c r="BK341" s="67"/>
      <c r="BL341" s="67"/>
      <c r="BM341" s="67"/>
      <c r="BN341" s="67"/>
      <c r="BO341" s="67"/>
    </row>
    <row r="342" spans="1:67" s="75" customFormat="1" ht="15">
      <c r="A342" s="142">
        <v>108</v>
      </c>
      <c r="B342" s="143">
        <v>2074</v>
      </c>
      <c r="C342" s="144" t="s">
        <v>1055</v>
      </c>
      <c r="D342" s="144" t="s">
        <v>750</v>
      </c>
      <c r="E342" s="142">
        <v>1</v>
      </c>
      <c r="F342" s="142"/>
      <c r="G342" s="142"/>
      <c r="H342" s="142"/>
      <c r="I342" s="142"/>
      <c r="J342" s="142"/>
      <c r="K342" s="142"/>
      <c r="L342" s="142"/>
      <c r="M342" s="142"/>
      <c r="N342" s="142"/>
      <c r="O342" s="142">
        <v>1</v>
      </c>
      <c r="P342" s="142"/>
      <c r="Q342" s="142"/>
      <c r="R342" s="142"/>
      <c r="S342" s="142"/>
      <c r="T342" s="142"/>
      <c r="U342" s="142"/>
      <c r="V342" s="142"/>
      <c r="W342" s="142"/>
      <c r="X342" s="142"/>
      <c r="Y342" s="142"/>
      <c r="Z342" s="142"/>
      <c r="AA342" s="142">
        <v>1</v>
      </c>
      <c r="AB342" s="142"/>
      <c r="AC342" s="142"/>
      <c r="AD342" s="142">
        <v>1</v>
      </c>
      <c r="AE342" s="142"/>
      <c r="AF342" s="410"/>
      <c r="AG342" s="67"/>
      <c r="AH342" s="67"/>
      <c r="AI342" s="67"/>
      <c r="AJ342" s="67"/>
      <c r="AK342" s="67"/>
      <c r="AL342" s="67"/>
      <c r="AM342" s="67"/>
      <c r="AN342" s="67"/>
      <c r="AO342" s="67"/>
      <c r="AP342" s="67"/>
      <c r="AQ342" s="67"/>
      <c r="AR342" s="67"/>
      <c r="AS342" s="67"/>
      <c r="AT342" s="67"/>
      <c r="AU342" s="67"/>
      <c r="AV342" s="67"/>
      <c r="AW342" s="67"/>
      <c r="AX342" s="67"/>
      <c r="AY342" s="67"/>
      <c r="AZ342" s="67"/>
      <c r="BA342" s="67"/>
      <c r="BB342" s="67"/>
      <c r="BC342" s="67"/>
      <c r="BD342" s="67"/>
      <c r="BE342" s="67"/>
      <c r="BF342" s="67"/>
      <c r="BG342" s="67"/>
      <c r="BH342" s="67"/>
      <c r="BI342" s="67"/>
      <c r="BJ342" s="67"/>
      <c r="BK342" s="67"/>
      <c r="BL342" s="67"/>
      <c r="BM342" s="67"/>
      <c r="BN342" s="67"/>
      <c r="BO342" s="67"/>
    </row>
    <row r="343" spans="1:67" s="75" customFormat="1" ht="15">
      <c r="A343" s="142">
        <v>109</v>
      </c>
      <c r="B343" s="143">
        <v>2075</v>
      </c>
      <c r="C343" s="144" t="s">
        <v>1153</v>
      </c>
      <c r="D343" s="144" t="s">
        <v>639</v>
      </c>
      <c r="E343" s="142">
        <v>1</v>
      </c>
      <c r="F343" s="142"/>
      <c r="G343" s="142"/>
      <c r="H343" s="142"/>
      <c r="I343" s="142"/>
      <c r="J343" s="142">
        <v>1</v>
      </c>
      <c r="K343" s="142"/>
      <c r="L343" s="142"/>
      <c r="M343" s="142"/>
      <c r="N343" s="142"/>
      <c r="O343" s="142"/>
      <c r="P343" s="142"/>
      <c r="Q343" s="142"/>
      <c r="R343" s="142"/>
      <c r="S343" s="142"/>
      <c r="T343" s="142"/>
      <c r="U343" s="142"/>
      <c r="V343" s="142"/>
      <c r="W343" s="142"/>
      <c r="X343" s="142"/>
      <c r="Y343" s="142"/>
      <c r="Z343" s="142"/>
      <c r="AA343" s="142">
        <v>1</v>
      </c>
      <c r="AB343" s="142"/>
      <c r="AC343" s="142"/>
      <c r="AD343" s="142">
        <v>1</v>
      </c>
      <c r="AE343" s="142"/>
      <c r="AF343" s="410"/>
      <c r="AG343" s="67"/>
      <c r="AH343" s="67"/>
      <c r="AI343" s="67"/>
      <c r="AJ343" s="67"/>
      <c r="AK343" s="67"/>
      <c r="AL343" s="67"/>
      <c r="AM343" s="67"/>
      <c r="AN343" s="67"/>
      <c r="AO343" s="67"/>
      <c r="AP343" s="67"/>
      <c r="AQ343" s="67"/>
      <c r="AR343" s="67"/>
      <c r="AS343" s="67"/>
      <c r="AT343" s="67"/>
      <c r="AU343" s="67"/>
      <c r="AV343" s="67"/>
      <c r="AW343" s="67"/>
      <c r="AX343" s="67"/>
      <c r="AY343" s="67"/>
      <c r="AZ343" s="67"/>
      <c r="BA343" s="67"/>
      <c r="BB343" s="67"/>
      <c r="BC343" s="67"/>
      <c r="BD343" s="67"/>
      <c r="BE343" s="67"/>
      <c r="BF343" s="67"/>
      <c r="BG343" s="67"/>
      <c r="BH343" s="67"/>
      <c r="BI343" s="67"/>
      <c r="BJ343" s="67"/>
      <c r="BK343" s="67"/>
      <c r="BL343" s="67"/>
      <c r="BM343" s="67"/>
      <c r="BN343" s="67"/>
      <c r="BO343" s="67"/>
    </row>
    <row r="344" spans="1:67" s="75" customFormat="1" ht="15">
      <c r="A344" s="142">
        <v>110</v>
      </c>
      <c r="B344" s="143">
        <v>2076</v>
      </c>
      <c r="C344" s="144" t="s">
        <v>1057</v>
      </c>
      <c r="D344" s="144" t="s">
        <v>583</v>
      </c>
      <c r="E344" s="142">
        <v>1</v>
      </c>
      <c r="F344" s="142"/>
      <c r="G344" s="142"/>
      <c r="H344" s="142"/>
      <c r="I344" s="142"/>
      <c r="J344" s="142"/>
      <c r="K344" s="142"/>
      <c r="L344" s="142">
        <v>1</v>
      </c>
      <c r="M344" s="142"/>
      <c r="N344" s="142"/>
      <c r="O344" s="142"/>
      <c r="P344" s="142"/>
      <c r="Q344" s="142"/>
      <c r="R344" s="142"/>
      <c r="S344" s="142"/>
      <c r="T344" s="142"/>
      <c r="U344" s="142"/>
      <c r="V344" s="142"/>
      <c r="W344" s="142"/>
      <c r="X344" s="142"/>
      <c r="Y344" s="142"/>
      <c r="Z344" s="142"/>
      <c r="AA344" s="142">
        <v>1</v>
      </c>
      <c r="AB344" s="142"/>
      <c r="AC344" s="142"/>
      <c r="AD344" s="142">
        <v>1</v>
      </c>
      <c r="AE344" s="142"/>
      <c r="AF344" s="410"/>
      <c r="AG344" s="67"/>
      <c r="AH344" s="67"/>
      <c r="AI344" s="67"/>
      <c r="AJ344" s="67"/>
      <c r="AK344" s="67"/>
      <c r="AL344" s="67"/>
      <c r="AM344" s="67"/>
      <c r="AN344" s="67"/>
      <c r="AO344" s="67"/>
      <c r="AP344" s="67"/>
      <c r="AQ344" s="67"/>
      <c r="AR344" s="67"/>
      <c r="AS344" s="67"/>
      <c r="AT344" s="67"/>
      <c r="AU344" s="67"/>
      <c r="AV344" s="67"/>
      <c r="AW344" s="67"/>
      <c r="AX344" s="67"/>
      <c r="AY344" s="67"/>
      <c r="AZ344" s="67"/>
      <c r="BA344" s="67"/>
      <c r="BB344" s="67"/>
      <c r="BC344" s="67"/>
      <c r="BD344" s="67"/>
      <c r="BE344" s="67"/>
      <c r="BF344" s="67"/>
      <c r="BG344" s="67"/>
      <c r="BH344" s="67"/>
      <c r="BI344" s="67"/>
      <c r="BJ344" s="67"/>
      <c r="BK344" s="67"/>
      <c r="BL344" s="67"/>
      <c r="BM344" s="67"/>
      <c r="BN344" s="67"/>
      <c r="BO344" s="67"/>
    </row>
    <row r="345" spans="1:67" s="75" customFormat="1" ht="15">
      <c r="A345" s="142">
        <v>111</v>
      </c>
      <c r="B345" s="143">
        <v>2077</v>
      </c>
      <c r="C345" s="144" t="s">
        <v>1154</v>
      </c>
      <c r="D345" s="144" t="s">
        <v>564</v>
      </c>
      <c r="E345" s="142">
        <v>1</v>
      </c>
      <c r="F345" s="142"/>
      <c r="G345" s="142"/>
      <c r="H345" s="142"/>
      <c r="I345" s="142"/>
      <c r="J345" s="142">
        <v>1</v>
      </c>
      <c r="K345" s="142"/>
      <c r="L345" s="142"/>
      <c r="M345" s="142"/>
      <c r="N345" s="142"/>
      <c r="O345" s="142"/>
      <c r="P345" s="142"/>
      <c r="Q345" s="142"/>
      <c r="R345" s="142"/>
      <c r="S345" s="142"/>
      <c r="T345" s="142"/>
      <c r="U345" s="142"/>
      <c r="V345" s="142"/>
      <c r="W345" s="142"/>
      <c r="X345" s="142"/>
      <c r="Y345" s="142"/>
      <c r="Z345" s="142"/>
      <c r="AA345" s="142">
        <v>1</v>
      </c>
      <c r="AB345" s="142"/>
      <c r="AC345" s="142"/>
      <c r="AD345" s="142">
        <v>1</v>
      </c>
      <c r="AE345" s="142"/>
      <c r="AF345" s="410"/>
      <c r="AG345" s="67"/>
      <c r="AH345" s="67"/>
      <c r="AI345" s="67"/>
      <c r="AJ345" s="67"/>
      <c r="AK345" s="67"/>
      <c r="AL345" s="67"/>
      <c r="AM345" s="67"/>
      <c r="AN345" s="67"/>
      <c r="AO345" s="67"/>
      <c r="AP345" s="67"/>
      <c r="AQ345" s="67"/>
      <c r="AR345" s="67"/>
      <c r="AS345" s="67"/>
      <c r="AT345" s="67"/>
      <c r="AU345" s="67"/>
      <c r="AV345" s="67"/>
      <c r="AW345" s="67"/>
      <c r="AX345" s="67"/>
      <c r="AY345" s="67"/>
      <c r="AZ345" s="67"/>
      <c r="BA345" s="67"/>
      <c r="BB345" s="67"/>
      <c r="BC345" s="67"/>
      <c r="BD345" s="67"/>
      <c r="BE345" s="67"/>
      <c r="BF345" s="67"/>
      <c r="BG345" s="67"/>
      <c r="BH345" s="67"/>
      <c r="BI345" s="67"/>
      <c r="BJ345" s="67"/>
      <c r="BK345" s="67"/>
      <c r="BL345" s="67"/>
      <c r="BM345" s="67"/>
      <c r="BN345" s="67"/>
      <c r="BO345" s="67"/>
    </row>
    <row r="346" spans="1:67" s="75" customFormat="1" ht="15">
      <c r="A346" s="142">
        <v>112</v>
      </c>
      <c r="B346" s="143">
        <v>2078</v>
      </c>
      <c r="C346" s="144" t="s">
        <v>1064</v>
      </c>
      <c r="D346" s="144" t="s">
        <v>559</v>
      </c>
      <c r="E346" s="142">
        <v>1</v>
      </c>
      <c r="F346" s="142"/>
      <c r="G346" s="142"/>
      <c r="H346" s="142"/>
      <c r="I346" s="142"/>
      <c r="J346" s="142"/>
      <c r="K346" s="142"/>
      <c r="L346" s="142" t="s">
        <v>767</v>
      </c>
      <c r="M346" s="142"/>
      <c r="N346" s="142"/>
      <c r="O346" s="142">
        <v>1</v>
      </c>
      <c r="P346" s="142"/>
      <c r="Q346" s="142"/>
      <c r="R346" s="142"/>
      <c r="S346" s="142"/>
      <c r="T346" s="142"/>
      <c r="U346" s="142"/>
      <c r="V346" s="142"/>
      <c r="W346" s="142"/>
      <c r="X346" s="142"/>
      <c r="Y346" s="142"/>
      <c r="Z346" s="142"/>
      <c r="AA346" s="142">
        <v>1</v>
      </c>
      <c r="AB346" s="142"/>
      <c r="AC346" s="142"/>
      <c r="AD346" s="142">
        <v>1</v>
      </c>
      <c r="AE346" s="142"/>
      <c r="AF346" s="410"/>
      <c r="AG346" s="67"/>
      <c r="AH346" s="67"/>
      <c r="AI346" s="67"/>
      <c r="AJ346" s="67"/>
      <c r="AK346" s="67"/>
      <c r="AL346" s="67"/>
      <c r="AM346" s="67"/>
      <c r="AN346" s="67"/>
      <c r="AO346" s="67"/>
      <c r="AP346" s="67"/>
      <c r="AQ346" s="67"/>
      <c r="AR346" s="67"/>
      <c r="AS346" s="67"/>
      <c r="AT346" s="67"/>
      <c r="AU346" s="67"/>
      <c r="AV346" s="67"/>
      <c r="AW346" s="67"/>
      <c r="AX346" s="67"/>
      <c r="AY346" s="67"/>
      <c r="AZ346" s="67"/>
      <c r="BA346" s="67"/>
      <c r="BB346" s="67"/>
      <c r="BC346" s="67"/>
      <c r="BD346" s="67"/>
      <c r="BE346" s="67"/>
      <c r="BF346" s="67"/>
      <c r="BG346" s="67"/>
      <c r="BH346" s="67"/>
      <c r="BI346" s="67"/>
      <c r="BJ346" s="67"/>
      <c r="BK346" s="67"/>
      <c r="BL346" s="67"/>
      <c r="BM346" s="67"/>
      <c r="BN346" s="67"/>
      <c r="BO346" s="67"/>
    </row>
    <row r="347" spans="1:67" s="75" customFormat="1" ht="15">
      <c r="A347" s="142">
        <v>113</v>
      </c>
      <c r="B347" s="143">
        <v>2079</v>
      </c>
      <c r="C347" s="144" t="s">
        <v>1155</v>
      </c>
      <c r="D347" s="144" t="s">
        <v>567</v>
      </c>
      <c r="E347" s="142">
        <v>1</v>
      </c>
      <c r="F347" s="142"/>
      <c r="G347" s="142"/>
      <c r="H347" s="142"/>
      <c r="I347" s="142"/>
      <c r="J347" s="142">
        <v>1</v>
      </c>
      <c r="K347" s="142"/>
      <c r="L347" s="142"/>
      <c r="M347" s="142"/>
      <c r="N347" s="142"/>
      <c r="O347" s="142"/>
      <c r="P347" s="142"/>
      <c r="Q347" s="142"/>
      <c r="R347" s="142"/>
      <c r="S347" s="142"/>
      <c r="T347" s="142"/>
      <c r="U347" s="142"/>
      <c r="V347" s="142"/>
      <c r="W347" s="142"/>
      <c r="X347" s="142"/>
      <c r="Y347" s="142"/>
      <c r="Z347" s="142"/>
      <c r="AA347" s="142">
        <v>1</v>
      </c>
      <c r="AB347" s="142"/>
      <c r="AC347" s="142"/>
      <c r="AD347" s="142">
        <v>1</v>
      </c>
      <c r="AE347" s="142"/>
      <c r="AF347" s="410"/>
      <c r="AG347" s="67"/>
      <c r="AH347" s="67"/>
      <c r="AI347" s="67"/>
      <c r="AJ347" s="67"/>
      <c r="AK347" s="67"/>
      <c r="AL347" s="67"/>
      <c r="AM347" s="67"/>
      <c r="AN347" s="67"/>
      <c r="AO347" s="67"/>
      <c r="AP347" s="67"/>
      <c r="AQ347" s="67"/>
      <c r="AR347" s="67"/>
      <c r="AS347" s="67"/>
      <c r="AT347" s="67"/>
      <c r="AU347" s="67"/>
      <c r="AV347" s="67"/>
      <c r="AW347" s="67"/>
      <c r="AX347" s="67"/>
      <c r="AY347" s="67"/>
      <c r="AZ347" s="67"/>
      <c r="BA347" s="67"/>
      <c r="BB347" s="67"/>
      <c r="BC347" s="67"/>
      <c r="BD347" s="67"/>
      <c r="BE347" s="67"/>
      <c r="BF347" s="67"/>
      <c r="BG347" s="67"/>
      <c r="BH347" s="67"/>
      <c r="BI347" s="67"/>
      <c r="BJ347" s="67"/>
      <c r="BK347" s="67"/>
      <c r="BL347" s="67"/>
      <c r="BM347" s="67"/>
      <c r="BN347" s="67"/>
      <c r="BO347" s="67"/>
    </row>
    <row r="348" spans="1:67" s="75" customFormat="1" ht="15">
      <c r="A348" s="142">
        <v>114</v>
      </c>
      <c r="B348" s="143">
        <v>2080</v>
      </c>
      <c r="C348" s="144" t="s">
        <v>1156</v>
      </c>
      <c r="D348" s="144" t="s">
        <v>580</v>
      </c>
      <c r="E348" s="142">
        <v>1</v>
      </c>
      <c r="F348" s="142"/>
      <c r="G348" s="142"/>
      <c r="H348" s="142"/>
      <c r="I348" s="142"/>
      <c r="J348" s="142">
        <v>1</v>
      </c>
      <c r="K348" s="142"/>
      <c r="L348" s="142"/>
      <c r="M348" s="142"/>
      <c r="N348" s="142"/>
      <c r="O348" s="142"/>
      <c r="P348" s="142"/>
      <c r="Q348" s="142"/>
      <c r="R348" s="142"/>
      <c r="S348" s="142"/>
      <c r="T348" s="142"/>
      <c r="U348" s="142"/>
      <c r="V348" s="142"/>
      <c r="W348" s="142"/>
      <c r="X348" s="142"/>
      <c r="Y348" s="142"/>
      <c r="Z348" s="142"/>
      <c r="AA348" s="142">
        <v>1</v>
      </c>
      <c r="AB348" s="142"/>
      <c r="AC348" s="142"/>
      <c r="AD348" s="142">
        <v>1</v>
      </c>
      <c r="AE348" s="142"/>
      <c r="AF348" s="410"/>
      <c r="AG348" s="67"/>
      <c r="AH348" s="67"/>
      <c r="AI348" s="67"/>
      <c r="AJ348" s="67"/>
      <c r="AK348" s="67"/>
      <c r="AL348" s="67"/>
      <c r="AM348" s="67"/>
      <c r="AN348" s="67"/>
      <c r="AO348" s="67"/>
      <c r="AP348" s="67"/>
      <c r="AQ348" s="67"/>
      <c r="AR348" s="67"/>
      <c r="AS348" s="67"/>
      <c r="AT348" s="67"/>
      <c r="AU348" s="67"/>
      <c r="AV348" s="67"/>
      <c r="AW348" s="67"/>
      <c r="AX348" s="67"/>
      <c r="AY348" s="67"/>
      <c r="AZ348" s="67"/>
      <c r="BA348" s="67"/>
      <c r="BB348" s="67"/>
      <c r="BC348" s="67"/>
      <c r="BD348" s="67"/>
      <c r="BE348" s="67"/>
      <c r="BF348" s="67"/>
      <c r="BG348" s="67"/>
      <c r="BH348" s="67"/>
      <c r="BI348" s="67"/>
      <c r="BJ348" s="67"/>
      <c r="BK348" s="67"/>
      <c r="BL348" s="67"/>
      <c r="BM348" s="67"/>
      <c r="BN348" s="67"/>
      <c r="BO348" s="67"/>
    </row>
    <row r="349" spans="1:67" s="75" customFormat="1" ht="15">
      <c r="A349" s="142">
        <v>115</v>
      </c>
      <c r="B349" s="143">
        <v>2081</v>
      </c>
      <c r="C349" s="144" t="s">
        <v>1067</v>
      </c>
      <c r="D349" s="144" t="s">
        <v>589</v>
      </c>
      <c r="E349" s="142">
        <v>1</v>
      </c>
      <c r="F349" s="142"/>
      <c r="G349" s="142"/>
      <c r="H349" s="142"/>
      <c r="I349" s="142"/>
      <c r="J349" s="142"/>
      <c r="K349" s="142"/>
      <c r="L349" s="142">
        <v>1</v>
      </c>
      <c r="M349" s="142"/>
      <c r="N349" s="142"/>
      <c r="O349" s="142"/>
      <c r="P349" s="142"/>
      <c r="Q349" s="142"/>
      <c r="R349" s="142"/>
      <c r="S349" s="142"/>
      <c r="T349" s="142"/>
      <c r="U349" s="142"/>
      <c r="V349" s="142"/>
      <c r="W349" s="142"/>
      <c r="X349" s="142"/>
      <c r="Y349" s="142"/>
      <c r="Z349" s="142"/>
      <c r="AA349" s="142">
        <v>1</v>
      </c>
      <c r="AB349" s="142"/>
      <c r="AC349" s="142"/>
      <c r="AD349" s="142">
        <v>1</v>
      </c>
      <c r="AE349" s="142"/>
      <c r="AF349" s="410"/>
      <c r="AG349" s="67"/>
      <c r="AH349" s="67"/>
      <c r="AI349" s="67"/>
      <c r="AJ349" s="67"/>
      <c r="AK349" s="67"/>
      <c r="AL349" s="67"/>
      <c r="AM349" s="67"/>
      <c r="AN349" s="67"/>
      <c r="AO349" s="67"/>
      <c r="AP349" s="67"/>
      <c r="AQ349" s="67"/>
      <c r="AR349" s="67"/>
      <c r="AS349" s="67"/>
      <c r="AT349" s="67"/>
      <c r="AU349" s="67"/>
      <c r="AV349" s="67"/>
      <c r="AW349" s="67"/>
      <c r="AX349" s="67"/>
      <c r="AY349" s="67"/>
      <c r="AZ349" s="67"/>
      <c r="BA349" s="67"/>
      <c r="BB349" s="67"/>
      <c r="BC349" s="67"/>
      <c r="BD349" s="67"/>
      <c r="BE349" s="67"/>
      <c r="BF349" s="67"/>
      <c r="BG349" s="67"/>
      <c r="BH349" s="67"/>
      <c r="BI349" s="67"/>
      <c r="BJ349" s="67"/>
      <c r="BK349" s="67"/>
      <c r="BL349" s="67"/>
      <c r="BM349" s="67"/>
      <c r="BN349" s="67"/>
      <c r="BO349" s="67"/>
    </row>
    <row r="350" spans="1:67" s="75" customFormat="1" ht="15">
      <c r="A350" s="142">
        <v>116</v>
      </c>
      <c r="B350" s="143">
        <v>2082</v>
      </c>
      <c r="C350" s="144" t="s">
        <v>1065</v>
      </c>
      <c r="D350" s="144" t="s">
        <v>639</v>
      </c>
      <c r="E350" s="142">
        <v>1</v>
      </c>
      <c r="F350" s="142"/>
      <c r="G350" s="142"/>
      <c r="H350" s="142"/>
      <c r="I350" s="142"/>
      <c r="J350" s="142"/>
      <c r="K350" s="142"/>
      <c r="L350" s="142"/>
      <c r="M350" s="142"/>
      <c r="N350" s="142"/>
      <c r="O350" s="142">
        <v>1</v>
      </c>
      <c r="P350" s="142"/>
      <c r="Q350" s="142"/>
      <c r="R350" s="142"/>
      <c r="S350" s="142"/>
      <c r="T350" s="142"/>
      <c r="U350" s="142"/>
      <c r="V350" s="142"/>
      <c r="W350" s="142"/>
      <c r="X350" s="142"/>
      <c r="Y350" s="142"/>
      <c r="Z350" s="142"/>
      <c r="AA350" s="142">
        <v>1</v>
      </c>
      <c r="AB350" s="142"/>
      <c r="AC350" s="142"/>
      <c r="AD350" s="142">
        <v>1</v>
      </c>
      <c r="AE350" s="142"/>
      <c r="AF350" s="410"/>
      <c r="AG350" s="67"/>
      <c r="AH350" s="67"/>
      <c r="AI350" s="67"/>
      <c r="AJ350" s="67"/>
      <c r="AK350" s="67"/>
      <c r="AL350" s="67"/>
      <c r="AM350" s="67"/>
      <c r="AN350" s="67"/>
      <c r="AO350" s="67"/>
      <c r="AP350" s="67"/>
      <c r="AQ350" s="67"/>
      <c r="AR350" s="67"/>
      <c r="AS350" s="67"/>
      <c r="AT350" s="67"/>
      <c r="AU350" s="67"/>
      <c r="AV350" s="67"/>
      <c r="AW350" s="67"/>
      <c r="AX350" s="67"/>
      <c r="AY350" s="67"/>
      <c r="AZ350" s="67"/>
      <c r="BA350" s="67"/>
      <c r="BB350" s="67"/>
      <c r="BC350" s="67"/>
      <c r="BD350" s="67"/>
      <c r="BE350" s="67"/>
      <c r="BF350" s="67"/>
      <c r="BG350" s="67"/>
      <c r="BH350" s="67"/>
      <c r="BI350" s="67"/>
      <c r="BJ350" s="67"/>
      <c r="BK350" s="67"/>
      <c r="BL350" s="67"/>
      <c r="BM350" s="67"/>
      <c r="BN350" s="67"/>
      <c r="BO350" s="67"/>
    </row>
    <row r="351" spans="1:67" s="75" customFormat="1" ht="15">
      <c r="A351" s="142">
        <v>117</v>
      </c>
      <c r="B351" s="143">
        <v>2083</v>
      </c>
      <c r="C351" s="144" t="s">
        <v>1067</v>
      </c>
      <c r="D351" s="144" t="s">
        <v>636</v>
      </c>
      <c r="E351" s="142">
        <v>1</v>
      </c>
      <c r="F351" s="142"/>
      <c r="G351" s="142"/>
      <c r="H351" s="142"/>
      <c r="I351" s="142"/>
      <c r="J351" s="142"/>
      <c r="K351" s="142"/>
      <c r="L351" s="142" t="s">
        <v>767</v>
      </c>
      <c r="M351" s="142"/>
      <c r="N351" s="142"/>
      <c r="O351" s="142">
        <v>1</v>
      </c>
      <c r="P351" s="142"/>
      <c r="Q351" s="142"/>
      <c r="R351" s="142"/>
      <c r="S351" s="142"/>
      <c r="T351" s="142"/>
      <c r="U351" s="142"/>
      <c r="V351" s="142"/>
      <c r="W351" s="142"/>
      <c r="X351" s="142"/>
      <c r="Y351" s="142"/>
      <c r="Z351" s="142"/>
      <c r="AA351" s="142">
        <v>1</v>
      </c>
      <c r="AB351" s="142"/>
      <c r="AC351" s="142"/>
      <c r="AD351" s="142">
        <v>1</v>
      </c>
      <c r="AE351" s="142"/>
      <c r="AF351" s="410"/>
      <c r="AG351" s="67"/>
      <c r="AH351" s="67"/>
      <c r="AI351" s="67"/>
      <c r="AJ351" s="67"/>
      <c r="AK351" s="67"/>
      <c r="AL351" s="67"/>
      <c r="AM351" s="67"/>
      <c r="AN351" s="67"/>
      <c r="AO351" s="67"/>
      <c r="AP351" s="67"/>
      <c r="AQ351" s="67"/>
      <c r="AR351" s="67"/>
      <c r="AS351" s="67"/>
      <c r="AT351" s="67"/>
      <c r="AU351" s="67"/>
      <c r="AV351" s="67"/>
      <c r="AW351" s="67"/>
      <c r="AX351" s="67"/>
      <c r="AY351" s="67"/>
      <c r="AZ351" s="67"/>
      <c r="BA351" s="67"/>
      <c r="BB351" s="67"/>
      <c r="BC351" s="67"/>
      <c r="BD351" s="67"/>
      <c r="BE351" s="67"/>
      <c r="BF351" s="67"/>
      <c r="BG351" s="67"/>
      <c r="BH351" s="67"/>
      <c r="BI351" s="67"/>
      <c r="BJ351" s="67"/>
      <c r="BK351" s="67"/>
      <c r="BL351" s="67"/>
      <c r="BM351" s="67"/>
      <c r="BN351" s="67"/>
      <c r="BO351" s="67"/>
    </row>
    <row r="352" spans="1:67" s="75" customFormat="1" ht="15">
      <c r="A352" s="142">
        <v>118</v>
      </c>
      <c r="B352" s="143">
        <v>2084</v>
      </c>
      <c r="C352" s="144" t="s">
        <v>1157</v>
      </c>
      <c r="D352" s="144" t="s">
        <v>752</v>
      </c>
      <c r="E352" s="142">
        <v>1</v>
      </c>
      <c r="F352" s="142"/>
      <c r="G352" s="142"/>
      <c r="H352" s="142"/>
      <c r="I352" s="142"/>
      <c r="J352" s="142"/>
      <c r="K352" s="142"/>
      <c r="L352" s="142">
        <v>1</v>
      </c>
      <c r="M352" s="142"/>
      <c r="N352" s="142"/>
      <c r="O352" s="142"/>
      <c r="P352" s="142"/>
      <c r="Q352" s="142"/>
      <c r="R352" s="142"/>
      <c r="S352" s="142"/>
      <c r="T352" s="142"/>
      <c r="U352" s="142"/>
      <c r="V352" s="142"/>
      <c r="W352" s="142"/>
      <c r="X352" s="142"/>
      <c r="Y352" s="142"/>
      <c r="Z352" s="142"/>
      <c r="AA352" s="142">
        <v>1</v>
      </c>
      <c r="AB352" s="142"/>
      <c r="AC352" s="142"/>
      <c r="AD352" s="142">
        <v>1</v>
      </c>
      <c r="AE352" s="142"/>
      <c r="AF352" s="410"/>
      <c r="AG352" s="67"/>
      <c r="AH352" s="67"/>
      <c r="AI352" s="67"/>
      <c r="AJ352" s="67"/>
      <c r="AK352" s="67"/>
      <c r="AL352" s="67"/>
      <c r="AM352" s="67"/>
      <c r="AN352" s="67"/>
      <c r="AO352" s="67"/>
      <c r="AP352" s="67"/>
      <c r="AQ352" s="67"/>
      <c r="AR352" s="67"/>
      <c r="AS352" s="67"/>
      <c r="AT352" s="67"/>
      <c r="AU352" s="67"/>
      <c r="AV352" s="67"/>
      <c r="AW352" s="67"/>
      <c r="AX352" s="67"/>
      <c r="AY352" s="67"/>
      <c r="AZ352" s="67"/>
      <c r="BA352" s="67"/>
      <c r="BB352" s="67"/>
      <c r="BC352" s="67"/>
      <c r="BD352" s="67"/>
      <c r="BE352" s="67"/>
      <c r="BF352" s="67"/>
      <c r="BG352" s="67"/>
      <c r="BH352" s="67"/>
      <c r="BI352" s="67"/>
      <c r="BJ352" s="67"/>
      <c r="BK352" s="67"/>
      <c r="BL352" s="67"/>
      <c r="BM352" s="67"/>
      <c r="BN352" s="67"/>
      <c r="BO352" s="67"/>
    </row>
    <row r="353" spans="1:67" s="75" customFormat="1" ht="15">
      <c r="A353" s="142">
        <v>119</v>
      </c>
      <c r="B353" s="143">
        <v>2085</v>
      </c>
      <c r="C353" s="144" t="s">
        <v>1158</v>
      </c>
      <c r="D353" s="144" t="s">
        <v>759</v>
      </c>
      <c r="E353" s="142">
        <v>1</v>
      </c>
      <c r="F353" s="142"/>
      <c r="G353" s="142"/>
      <c r="H353" s="142"/>
      <c r="I353" s="142"/>
      <c r="J353" s="142"/>
      <c r="K353" s="142"/>
      <c r="L353" s="142">
        <v>1</v>
      </c>
      <c r="M353" s="142"/>
      <c r="N353" s="142"/>
      <c r="O353" s="142"/>
      <c r="P353" s="142"/>
      <c r="Q353" s="142"/>
      <c r="R353" s="142"/>
      <c r="S353" s="142"/>
      <c r="T353" s="142"/>
      <c r="U353" s="142"/>
      <c r="V353" s="142"/>
      <c r="W353" s="142"/>
      <c r="X353" s="142"/>
      <c r="Y353" s="142"/>
      <c r="Z353" s="142"/>
      <c r="AA353" s="142">
        <v>1</v>
      </c>
      <c r="AB353" s="142"/>
      <c r="AC353" s="142"/>
      <c r="AD353" s="142">
        <v>1</v>
      </c>
      <c r="AE353" s="142"/>
      <c r="AF353" s="411"/>
      <c r="AG353" s="67"/>
      <c r="AH353" s="67"/>
      <c r="AI353" s="67"/>
      <c r="AJ353" s="67"/>
      <c r="AK353" s="67"/>
      <c r="AL353" s="67"/>
      <c r="AM353" s="67"/>
      <c r="AN353" s="67"/>
      <c r="AO353" s="67"/>
      <c r="AP353" s="67"/>
      <c r="AQ353" s="67"/>
      <c r="AR353" s="67"/>
      <c r="AS353" s="67"/>
      <c r="AT353" s="67"/>
      <c r="AU353" s="67"/>
      <c r="AV353" s="67"/>
      <c r="AW353" s="67"/>
      <c r="AX353" s="67"/>
      <c r="AY353" s="67"/>
      <c r="AZ353" s="67"/>
      <c r="BA353" s="67"/>
      <c r="BB353" s="67"/>
      <c r="BC353" s="67"/>
      <c r="BD353" s="67"/>
      <c r="BE353" s="67"/>
      <c r="BF353" s="67"/>
      <c r="BG353" s="67"/>
      <c r="BH353" s="67"/>
      <c r="BI353" s="67"/>
      <c r="BJ353" s="67"/>
      <c r="BK353" s="67"/>
      <c r="BL353" s="67"/>
      <c r="BM353" s="67"/>
      <c r="BN353" s="67"/>
      <c r="BO353" s="67"/>
    </row>
    <row r="354" spans="1:67" ht="15">
      <c r="A354" s="148"/>
      <c r="B354" s="148"/>
      <c r="C354" s="148"/>
      <c r="D354" s="148"/>
      <c r="E354" s="148"/>
      <c r="F354" s="148"/>
      <c r="G354" s="148"/>
      <c r="H354" s="148"/>
      <c r="I354" s="148"/>
      <c r="J354" s="148"/>
      <c r="K354" s="148"/>
      <c r="L354" s="148"/>
      <c r="M354" s="148"/>
      <c r="N354" s="148"/>
      <c r="O354" s="148"/>
      <c r="P354" s="148"/>
      <c r="Q354" s="148"/>
      <c r="R354" s="148"/>
      <c r="S354" s="148"/>
      <c r="T354" s="148"/>
      <c r="U354" s="148"/>
      <c r="V354" s="148"/>
      <c r="W354" s="148"/>
      <c r="X354" s="148"/>
      <c r="Y354" s="148"/>
      <c r="Z354" s="148"/>
      <c r="AA354" s="148"/>
      <c r="AB354" s="148"/>
      <c r="AC354" s="148"/>
      <c r="AD354" s="148"/>
      <c r="AE354" s="148"/>
      <c r="AF354" s="148"/>
      <c r="AK354" s="67"/>
      <c r="AL354" s="67"/>
      <c r="AM354" s="67"/>
      <c r="AN354" s="67"/>
      <c r="AO354" s="67"/>
      <c r="AP354" s="67"/>
      <c r="AQ354" s="67"/>
      <c r="AR354" s="67"/>
      <c r="AS354" s="67"/>
      <c r="AT354" s="67"/>
      <c r="AU354" s="67"/>
      <c r="AV354" s="67"/>
      <c r="AW354" s="67"/>
      <c r="AX354" s="67"/>
      <c r="AY354" s="67"/>
      <c r="AZ354" s="67"/>
      <c r="BA354" s="67"/>
      <c r="BB354" s="67"/>
      <c r="BC354" s="67"/>
      <c r="BD354" s="67"/>
      <c r="BE354" s="67"/>
      <c r="BF354" s="67"/>
      <c r="BG354" s="67"/>
      <c r="BH354" s="67"/>
      <c r="BI354" s="67"/>
      <c r="BJ354" s="67"/>
      <c r="BK354" s="67"/>
      <c r="BL354" s="67"/>
      <c r="BM354" s="67"/>
      <c r="BN354" s="67"/>
      <c r="BO354" s="67"/>
    </row>
    <row r="355" spans="1:67" ht="15">
      <c r="A355" s="149">
        <v>1</v>
      </c>
      <c r="B355" s="150">
        <v>128</v>
      </c>
      <c r="C355" s="151">
        <v>43503</v>
      </c>
      <c r="D355" s="149"/>
      <c r="E355" s="149">
        <v>1</v>
      </c>
      <c r="F355" s="149"/>
      <c r="G355" s="149"/>
      <c r="H355" s="149"/>
      <c r="I355" s="149"/>
      <c r="J355" s="149"/>
      <c r="K355" s="149"/>
      <c r="L355" s="149"/>
      <c r="M355" s="149"/>
      <c r="N355" s="149"/>
      <c r="O355" s="149"/>
      <c r="P355" s="149"/>
      <c r="Q355" s="149">
        <v>1</v>
      </c>
      <c r="R355" s="149"/>
      <c r="S355" s="149"/>
      <c r="T355" s="149"/>
      <c r="U355" s="149"/>
      <c r="V355" s="149"/>
      <c r="W355" s="149"/>
      <c r="X355" s="149"/>
      <c r="Y355" s="149"/>
      <c r="Z355" s="149"/>
      <c r="AA355" s="149"/>
      <c r="AB355" s="149"/>
      <c r="AC355" s="149"/>
      <c r="AD355" s="149">
        <v>1</v>
      </c>
      <c r="AE355" s="149"/>
      <c r="AF355" s="412" t="s">
        <v>1162</v>
      </c>
      <c r="AK355" s="67"/>
      <c r="AL355" s="67"/>
      <c r="AM355" s="67"/>
      <c r="AN355" s="67"/>
      <c r="AO355" s="67"/>
      <c r="AP355" s="67"/>
      <c r="AQ355" s="67"/>
      <c r="AR355" s="67"/>
      <c r="AS355" s="67"/>
      <c r="AT355" s="67"/>
      <c r="AU355" s="67"/>
      <c r="AV355" s="67"/>
      <c r="AW355" s="67"/>
      <c r="AX355" s="67"/>
      <c r="AY355" s="67"/>
      <c r="AZ355" s="67"/>
      <c r="BA355" s="67"/>
      <c r="BB355" s="67"/>
      <c r="BC355" s="67"/>
      <c r="BD355" s="67"/>
      <c r="BE355" s="67"/>
      <c r="BF355" s="67"/>
      <c r="BG355" s="67"/>
      <c r="BH355" s="67"/>
      <c r="BI355" s="67"/>
      <c r="BJ355" s="67"/>
      <c r="BK355" s="67"/>
      <c r="BL355" s="67"/>
      <c r="BM355" s="67"/>
      <c r="BN355" s="67"/>
      <c r="BO355" s="67"/>
    </row>
    <row r="356" spans="1:67" ht="15">
      <c r="A356" s="149">
        <v>2</v>
      </c>
      <c r="B356" s="150">
        <v>543</v>
      </c>
      <c r="C356" s="151">
        <v>43598</v>
      </c>
      <c r="D356" s="149"/>
      <c r="E356" s="149">
        <v>1</v>
      </c>
      <c r="F356" s="149"/>
      <c r="G356" s="149"/>
      <c r="H356" s="149"/>
      <c r="I356" s="149"/>
      <c r="J356" s="149"/>
      <c r="K356" s="149"/>
      <c r="L356" s="149"/>
      <c r="M356" s="149"/>
      <c r="N356" s="149"/>
      <c r="O356" s="149"/>
      <c r="P356" s="149"/>
      <c r="Q356" s="149">
        <v>1</v>
      </c>
      <c r="R356" s="149"/>
      <c r="S356" s="149"/>
      <c r="T356" s="149"/>
      <c r="U356" s="149"/>
      <c r="V356" s="149"/>
      <c r="W356" s="149"/>
      <c r="X356" s="149"/>
      <c r="Y356" s="149"/>
      <c r="Z356" s="149"/>
      <c r="AA356" s="149"/>
      <c r="AB356" s="149"/>
      <c r="AC356" s="149"/>
      <c r="AD356" s="149">
        <v>1</v>
      </c>
      <c r="AE356" s="149"/>
      <c r="AF356" s="406"/>
      <c r="AK356" s="67"/>
      <c r="AL356" s="67"/>
      <c r="AM356" s="67"/>
      <c r="AN356" s="67"/>
      <c r="AO356" s="67"/>
      <c r="AP356" s="67"/>
      <c r="AQ356" s="67"/>
      <c r="AR356" s="67"/>
      <c r="AS356" s="67"/>
      <c r="AT356" s="67"/>
      <c r="AU356" s="67"/>
      <c r="AV356" s="67"/>
      <c r="AW356" s="67"/>
      <c r="AX356" s="67"/>
      <c r="AY356" s="67"/>
      <c r="AZ356" s="67"/>
      <c r="BA356" s="67"/>
      <c r="BB356" s="67"/>
      <c r="BC356" s="67"/>
      <c r="BD356" s="67"/>
      <c r="BE356" s="67"/>
      <c r="BF356" s="67"/>
      <c r="BG356" s="67"/>
      <c r="BH356" s="67"/>
      <c r="BI356" s="67"/>
      <c r="BJ356" s="67"/>
      <c r="BK356" s="67"/>
      <c r="BL356" s="67"/>
      <c r="BM356" s="67"/>
      <c r="BN356" s="67"/>
      <c r="BO356" s="67"/>
    </row>
    <row r="357" spans="1:67" ht="15">
      <c r="A357" s="149">
        <v>3</v>
      </c>
      <c r="B357" s="150">
        <v>1104</v>
      </c>
      <c r="C357" s="151">
        <v>43721</v>
      </c>
      <c r="D357" s="149"/>
      <c r="E357" s="149">
        <v>1</v>
      </c>
      <c r="F357" s="149"/>
      <c r="G357" s="149"/>
      <c r="H357" s="149"/>
      <c r="I357" s="149"/>
      <c r="J357" s="149"/>
      <c r="K357" s="149"/>
      <c r="L357" s="149"/>
      <c r="M357" s="149"/>
      <c r="N357" s="149"/>
      <c r="O357" s="149"/>
      <c r="P357" s="149"/>
      <c r="Q357" s="149">
        <v>1</v>
      </c>
      <c r="R357" s="149"/>
      <c r="S357" s="149"/>
      <c r="T357" s="149"/>
      <c r="U357" s="149"/>
      <c r="V357" s="149"/>
      <c r="W357" s="149"/>
      <c r="X357" s="149"/>
      <c r="Y357" s="149"/>
      <c r="Z357" s="149"/>
      <c r="AA357" s="149"/>
      <c r="AB357" s="149"/>
      <c r="AC357" s="149"/>
      <c r="AD357" s="149">
        <v>1</v>
      </c>
      <c r="AE357" s="149"/>
      <c r="AF357" s="406"/>
      <c r="AK357" s="67"/>
      <c r="AL357" s="67"/>
      <c r="AM357" s="67"/>
      <c r="AN357" s="67"/>
      <c r="AO357" s="67"/>
      <c r="AP357" s="67"/>
      <c r="AQ357" s="67"/>
      <c r="AR357" s="67"/>
      <c r="AS357" s="67"/>
      <c r="AT357" s="67"/>
      <c r="AU357" s="67"/>
      <c r="AV357" s="67"/>
      <c r="AW357" s="67"/>
      <c r="AX357" s="67"/>
      <c r="AY357" s="67"/>
      <c r="AZ357" s="67"/>
      <c r="BA357" s="67"/>
      <c r="BB357" s="67"/>
      <c r="BC357" s="67"/>
      <c r="BD357" s="67"/>
      <c r="BE357" s="67"/>
      <c r="BF357" s="67"/>
      <c r="BG357" s="67"/>
      <c r="BH357" s="67"/>
      <c r="BI357" s="67"/>
      <c r="BJ357" s="67"/>
      <c r="BK357" s="67"/>
      <c r="BL357" s="67"/>
      <c r="BM357" s="67"/>
      <c r="BN357" s="67"/>
      <c r="BO357" s="67"/>
    </row>
    <row r="358" spans="1:67" ht="15">
      <c r="A358" s="149">
        <v>4</v>
      </c>
      <c r="B358" s="149"/>
      <c r="C358" s="151">
        <v>43749</v>
      </c>
      <c r="D358" s="149"/>
      <c r="E358" s="149"/>
      <c r="F358" s="149">
        <v>1</v>
      </c>
      <c r="G358" s="149"/>
      <c r="H358" s="149"/>
      <c r="I358" s="149"/>
      <c r="J358" s="149"/>
      <c r="K358" s="149"/>
      <c r="L358" s="149"/>
      <c r="M358" s="149"/>
      <c r="N358" s="149"/>
      <c r="O358" s="149"/>
      <c r="P358" s="149"/>
      <c r="Q358" s="149">
        <v>1</v>
      </c>
      <c r="R358" s="149"/>
      <c r="S358" s="149"/>
      <c r="T358" s="149"/>
      <c r="U358" s="149"/>
      <c r="V358" s="149"/>
      <c r="W358" s="149"/>
      <c r="X358" s="149"/>
      <c r="Y358" s="149"/>
      <c r="Z358" s="149"/>
      <c r="AA358" s="149"/>
      <c r="AB358" s="149"/>
      <c r="AC358" s="149"/>
      <c r="AD358" s="149">
        <v>1</v>
      </c>
      <c r="AE358" s="149"/>
      <c r="AF358" s="406"/>
      <c r="AK358" s="67"/>
      <c r="AL358" s="67"/>
      <c r="AM358" s="67"/>
      <c r="AN358" s="67"/>
      <c r="AO358" s="67"/>
      <c r="AP358" s="67"/>
      <c r="AQ358" s="67"/>
      <c r="AR358" s="67"/>
      <c r="AS358" s="67"/>
      <c r="AT358" s="67"/>
      <c r="AU358" s="67"/>
      <c r="AV358" s="67"/>
      <c r="AW358" s="67"/>
      <c r="AX358" s="67"/>
      <c r="AY358" s="67"/>
      <c r="AZ358" s="67"/>
      <c r="BA358" s="67"/>
      <c r="BB358" s="67"/>
      <c r="BC358" s="67"/>
      <c r="BD358" s="67"/>
      <c r="BE358" s="67"/>
      <c r="BF358" s="67"/>
      <c r="BG358" s="67"/>
      <c r="BH358" s="67"/>
      <c r="BI358" s="67"/>
      <c r="BJ358" s="67"/>
      <c r="BK358" s="67"/>
      <c r="BL358" s="67"/>
      <c r="BM358" s="67"/>
      <c r="BN358" s="67"/>
      <c r="BO358" s="67"/>
    </row>
    <row r="359" spans="1:67" ht="15">
      <c r="A359" s="149">
        <v>5</v>
      </c>
      <c r="B359" s="149"/>
      <c r="C359" s="151">
        <v>43787</v>
      </c>
      <c r="D359" s="149"/>
      <c r="E359" s="149"/>
      <c r="F359" s="149">
        <v>1</v>
      </c>
      <c r="G359" s="149"/>
      <c r="H359" s="149"/>
      <c r="I359" s="149"/>
      <c r="J359" s="149"/>
      <c r="K359" s="149"/>
      <c r="L359" s="149"/>
      <c r="M359" s="149"/>
      <c r="N359" s="149"/>
      <c r="O359" s="149"/>
      <c r="P359" s="149"/>
      <c r="Q359" s="149">
        <v>1</v>
      </c>
      <c r="R359" s="149"/>
      <c r="S359" s="149"/>
      <c r="T359" s="149"/>
      <c r="U359" s="149"/>
      <c r="V359" s="149"/>
      <c r="W359" s="149"/>
      <c r="X359" s="149"/>
      <c r="Y359" s="149"/>
      <c r="Z359" s="149"/>
      <c r="AA359" s="149"/>
      <c r="AB359" s="149"/>
      <c r="AC359" s="149"/>
      <c r="AD359" s="149">
        <v>1</v>
      </c>
      <c r="AE359" s="149"/>
      <c r="AF359" s="406"/>
      <c r="AK359" s="67"/>
      <c r="AL359" s="67"/>
      <c r="AM359" s="67"/>
      <c r="AN359" s="67"/>
      <c r="AO359" s="67"/>
      <c r="AP359" s="67"/>
      <c r="AQ359" s="67"/>
      <c r="AR359" s="67"/>
      <c r="AS359" s="67"/>
      <c r="AT359" s="67"/>
      <c r="AU359" s="67"/>
      <c r="AV359" s="67"/>
      <c r="AW359" s="67"/>
      <c r="AX359" s="67"/>
      <c r="AY359" s="67"/>
      <c r="AZ359" s="67"/>
      <c r="BA359" s="67"/>
      <c r="BB359" s="67"/>
      <c r="BC359" s="67"/>
      <c r="BD359" s="67"/>
      <c r="BE359" s="67"/>
      <c r="BF359" s="67"/>
      <c r="BG359" s="67"/>
      <c r="BH359" s="67"/>
      <c r="BI359" s="67"/>
      <c r="BJ359" s="67"/>
      <c r="BK359" s="67"/>
      <c r="BL359" s="67"/>
      <c r="BM359" s="67"/>
      <c r="BN359" s="67"/>
      <c r="BO359" s="67"/>
    </row>
    <row r="360" spans="1:67" ht="15">
      <c r="A360" s="149">
        <v>6</v>
      </c>
      <c r="B360" s="149"/>
      <c r="C360" s="151">
        <v>43814</v>
      </c>
      <c r="D360" s="149"/>
      <c r="E360" s="149"/>
      <c r="F360" s="149">
        <v>1</v>
      </c>
      <c r="G360" s="149"/>
      <c r="H360" s="149"/>
      <c r="I360" s="149"/>
      <c r="J360" s="149"/>
      <c r="K360" s="149"/>
      <c r="L360" s="149"/>
      <c r="M360" s="149"/>
      <c r="N360" s="149"/>
      <c r="O360" s="149"/>
      <c r="P360" s="149"/>
      <c r="Q360" s="149">
        <v>1</v>
      </c>
      <c r="R360" s="149"/>
      <c r="S360" s="149"/>
      <c r="T360" s="149"/>
      <c r="U360" s="149"/>
      <c r="V360" s="149"/>
      <c r="W360" s="149"/>
      <c r="X360" s="149"/>
      <c r="Y360" s="149"/>
      <c r="Z360" s="149"/>
      <c r="AA360" s="149"/>
      <c r="AB360" s="149"/>
      <c r="AC360" s="149"/>
      <c r="AD360" s="149">
        <v>1</v>
      </c>
      <c r="AE360" s="149"/>
      <c r="AF360" s="406"/>
      <c r="AK360" s="67"/>
      <c r="AL360" s="67"/>
      <c r="AM360" s="67"/>
      <c r="AN360" s="67"/>
      <c r="AO360" s="67"/>
      <c r="AP360" s="67"/>
      <c r="AQ360" s="67"/>
      <c r="AR360" s="67"/>
      <c r="AS360" s="67"/>
      <c r="AT360" s="67"/>
      <c r="AU360" s="67"/>
      <c r="AV360" s="67"/>
      <c r="AW360" s="67"/>
      <c r="AX360" s="67"/>
      <c r="AY360" s="67"/>
      <c r="AZ360" s="67"/>
      <c r="BA360" s="67"/>
      <c r="BB360" s="67"/>
      <c r="BC360" s="67"/>
      <c r="BD360" s="67"/>
      <c r="BE360" s="67"/>
      <c r="BF360" s="67"/>
      <c r="BG360" s="67"/>
      <c r="BH360" s="67"/>
      <c r="BI360" s="67"/>
      <c r="BJ360" s="67"/>
      <c r="BK360" s="67"/>
      <c r="BL360" s="67"/>
      <c r="BM360" s="67"/>
      <c r="BN360" s="67"/>
      <c r="BO360" s="67"/>
    </row>
    <row r="361" spans="1:67" ht="15">
      <c r="A361" s="149">
        <v>7</v>
      </c>
      <c r="B361" s="149"/>
      <c r="C361" s="151">
        <v>43815</v>
      </c>
      <c r="D361" s="149"/>
      <c r="E361" s="149"/>
      <c r="F361" s="149">
        <v>1</v>
      </c>
      <c r="G361" s="149"/>
      <c r="H361" s="149"/>
      <c r="I361" s="149"/>
      <c r="J361" s="149"/>
      <c r="K361" s="149"/>
      <c r="L361" s="149"/>
      <c r="M361" s="149"/>
      <c r="N361" s="149"/>
      <c r="O361" s="149"/>
      <c r="P361" s="149"/>
      <c r="Q361" s="149">
        <v>1</v>
      </c>
      <c r="R361" s="149"/>
      <c r="S361" s="149"/>
      <c r="T361" s="149"/>
      <c r="U361" s="149"/>
      <c r="V361" s="149"/>
      <c r="W361" s="149"/>
      <c r="X361" s="149"/>
      <c r="Y361" s="149"/>
      <c r="Z361" s="149"/>
      <c r="AA361" s="149"/>
      <c r="AB361" s="149"/>
      <c r="AC361" s="149"/>
      <c r="AD361" s="149">
        <v>1</v>
      </c>
      <c r="AE361" s="149"/>
      <c r="AF361" s="407"/>
      <c r="AK361" s="67"/>
      <c r="AL361" s="67"/>
      <c r="AM361" s="67"/>
      <c r="AN361" s="67"/>
      <c r="AO361" s="67"/>
      <c r="AP361" s="67"/>
      <c r="AQ361" s="67"/>
      <c r="AR361" s="67"/>
      <c r="AS361" s="67"/>
      <c r="AT361" s="67"/>
      <c r="AU361" s="67"/>
      <c r="AV361" s="67"/>
      <c r="AW361" s="67"/>
      <c r="AX361" s="67"/>
      <c r="AY361" s="67"/>
      <c r="AZ361" s="67"/>
      <c r="BA361" s="67"/>
      <c r="BB361" s="67"/>
      <c r="BC361" s="67"/>
      <c r="BD361" s="67"/>
      <c r="BE361" s="67"/>
      <c r="BF361" s="67"/>
      <c r="BG361" s="67"/>
      <c r="BH361" s="67"/>
      <c r="BI361" s="67"/>
      <c r="BJ361" s="67"/>
      <c r="BK361" s="67"/>
      <c r="BL361" s="67"/>
      <c r="BM361" s="67"/>
      <c r="BN361" s="67"/>
      <c r="BO361" s="67"/>
    </row>
    <row r="362" spans="37:67" ht="15">
      <c r="AK362" s="67"/>
      <c r="AL362" s="67"/>
      <c r="AM362" s="67"/>
      <c r="AN362" s="67"/>
      <c r="AO362" s="67"/>
      <c r="AP362" s="67"/>
      <c r="AQ362" s="67"/>
      <c r="AR362" s="67"/>
      <c r="AS362" s="67"/>
      <c r="AT362" s="67"/>
      <c r="AU362" s="67"/>
      <c r="AV362" s="67"/>
      <c r="AW362" s="67"/>
      <c r="AX362" s="67"/>
      <c r="AY362" s="67"/>
      <c r="AZ362" s="67"/>
      <c r="BA362" s="67"/>
      <c r="BB362" s="67"/>
      <c r="BC362" s="67"/>
      <c r="BD362" s="67"/>
      <c r="BE362" s="67"/>
      <c r="BF362" s="67"/>
      <c r="BG362" s="67"/>
      <c r="BH362" s="67"/>
      <c r="BI362" s="67"/>
      <c r="BJ362" s="67"/>
      <c r="BK362" s="67"/>
      <c r="BL362" s="67"/>
      <c r="BM362" s="67"/>
      <c r="BN362" s="67"/>
      <c r="BO362" s="67"/>
    </row>
    <row r="363" spans="37:67" ht="15">
      <c r="AK363" s="67"/>
      <c r="AL363" s="67"/>
      <c r="AM363" s="67"/>
      <c r="AN363" s="67"/>
      <c r="AO363" s="67"/>
      <c r="AP363" s="67"/>
      <c r="AQ363" s="67"/>
      <c r="AR363" s="67"/>
      <c r="AS363" s="67"/>
      <c r="AT363" s="67"/>
      <c r="AU363" s="67"/>
      <c r="AV363" s="67"/>
      <c r="AW363" s="67"/>
      <c r="AX363" s="67"/>
      <c r="AY363" s="67"/>
      <c r="AZ363" s="67"/>
      <c r="BA363" s="67"/>
      <c r="BB363" s="67"/>
      <c r="BC363" s="67"/>
      <c r="BD363" s="67"/>
      <c r="BE363" s="67"/>
      <c r="BF363" s="67"/>
      <c r="BG363" s="67"/>
      <c r="BH363" s="67"/>
      <c r="BI363" s="67"/>
      <c r="BJ363" s="67"/>
      <c r="BK363" s="67"/>
      <c r="BL363" s="67"/>
      <c r="BM363" s="67"/>
      <c r="BN363" s="67"/>
      <c r="BO363" s="67"/>
    </row>
    <row r="364" spans="37:67" ht="15">
      <c r="AK364" s="67"/>
      <c r="AL364" s="67"/>
      <c r="AM364" s="67"/>
      <c r="AN364" s="67"/>
      <c r="AO364" s="67"/>
      <c r="AP364" s="67"/>
      <c r="AQ364" s="67"/>
      <c r="AR364" s="67"/>
      <c r="AS364" s="67"/>
      <c r="AT364" s="67"/>
      <c r="AU364" s="67"/>
      <c r="AV364" s="67"/>
      <c r="AW364" s="67"/>
      <c r="AX364" s="67"/>
      <c r="AY364" s="67"/>
      <c r="AZ364" s="67"/>
      <c r="BA364" s="67"/>
      <c r="BB364" s="67"/>
      <c r="BC364" s="67"/>
      <c r="BD364" s="67"/>
      <c r="BE364" s="67"/>
      <c r="BF364" s="67"/>
      <c r="BG364" s="67"/>
      <c r="BH364" s="67"/>
      <c r="BI364" s="67"/>
      <c r="BJ364" s="67"/>
      <c r="BK364" s="67"/>
      <c r="BL364" s="67"/>
      <c r="BM364" s="67"/>
      <c r="BN364" s="67"/>
      <c r="BO364" s="67"/>
    </row>
    <row r="365" spans="37:67" ht="15">
      <c r="AK365" s="67"/>
      <c r="AL365" s="67"/>
      <c r="AM365" s="67"/>
      <c r="AN365" s="67"/>
      <c r="AO365" s="67"/>
      <c r="AP365" s="67"/>
      <c r="AQ365" s="67"/>
      <c r="AR365" s="67"/>
      <c r="AS365" s="67"/>
      <c r="AT365" s="67"/>
      <c r="AU365" s="67"/>
      <c r="AV365" s="67"/>
      <c r="AW365" s="67"/>
      <c r="AX365" s="67"/>
      <c r="AY365" s="67"/>
      <c r="AZ365" s="67"/>
      <c r="BA365" s="67"/>
      <c r="BB365" s="67"/>
      <c r="BC365" s="67"/>
      <c r="BD365" s="67"/>
      <c r="BE365" s="67"/>
      <c r="BF365" s="67"/>
      <c r="BG365" s="67"/>
      <c r="BH365" s="67"/>
      <c r="BI365" s="67"/>
      <c r="BJ365" s="67"/>
      <c r="BK365" s="67"/>
      <c r="BL365" s="67"/>
      <c r="BM365" s="67"/>
      <c r="BN365" s="67"/>
      <c r="BO365" s="67"/>
    </row>
    <row r="366" spans="37:67" ht="15">
      <c r="AK366" s="67"/>
      <c r="AL366" s="67"/>
      <c r="AM366" s="67"/>
      <c r="AN366" s="67"/>
      <c r="AO366" s="67"/>
      <c r="AP366" s="67"/>
      <c r="AQ366" s="67"/>
      <c r="AR366" s="67"/>
      <c r="AS366" s="67"/>
      <c r="AT366" s="67"/>
      <c r="AU366" s="67"/>
      <c r="AV366" s="67"/>
      <c r="AW366" s="67"/>
      <c r="AX366" s="67"/>
      <c r="AY366" s="67"/>
      <c r="AZ366" s="67"/>
      <c r="BA366" s="67"/>
      <c r="BB366" s="67"/>
      <c r="BC366" s="67"/>
      <c r="BD366" s="67"/>
      <c r="BE366" s="67"/>
      <c r="BF366" s="67"/>
      <c r="BG366" s="67"/>
      <c r="BH366" s="67"/>
      <c r="BI366" s="67"/>
      <c r="BJ366" s="67"/>
      <c r="BK366" s="67"/>
      <c r="BL366" s="67"/>
      <c r="BM366" s="67"/>
      <c r="BN366" s="67"/>
      <c r="BO366" s="67"/>
    </row>
    <row r="367" spans="37:67" ht="15">
      <c r="AK367" s="67"/>
      <c r="AL367" s="67"/>
      <c r="AM367" s="67"/>
      <c r="AN367" s="67"/>
      <c r="AO367" s="67"/>
      <c r="AP367" s="67"/>
      <c r="AQ367" s="67"/>
      <c r="AR367" s="67"/>
      <c r="AS367" s="67"/>
      <c r="AT367" s="67"/>
      <c r="AU367" s="67"/>
      <c r="AV367" s="67"/>
      <c r="AW367" s="67"/>
      <c r="AX367" s="67"/>
      <c r="AY367" s="67"/>
      <c r="AZ367" s="67"/>
      <c r="BA367" s="67"/>
      <c r="BB367" s="67"/>
      <c r="BC367" s="67"/>
      <c r="BD367" s="67"/>
      <c r="BE367" s="67"/>
      <c r="BF367" s="67"/>
      <c r="BG367" s="67"/>
      <c r="BH367" s="67"/>
      <c r="BI367" s="67"/>
      <c r="BJ367" s="67"/>
      <c r="BK367" s="67"/>
      <c r="BL367" s="67"/>
      <c r="BM367" s="67"/>
      <c r="BN367" s="67"/>
      <c r="BO367" s="67"/>
    </row>
    <row r="368" spans="37:67" ht="15">
      <c r="AK368" s="67"/>
      <c r="AL368" s="67"/>
      <c r="AM368" s="67"/>
      <c r="AN368" s="67"/>
      <c r="AO368" s="67"/>
      <c r="AP368" s="67"/>
      <c r="AQ368" s="67"/>
      <c r="AR368" s="67"/>
      <c r="AS368" s="67"/>
      <c r="AT368" s="67"/>
      <c r="AU368" s="67"/>
      <c r="AV368" s="67"/>
      <c r="AW368" s="67"/>
      <c r="AX368" s="67"/>
      <c r="AY368" s="67"/>
      <c r="AZ368" s="67"/>
      <c r="BA368" s="67"/>
      <c r="BB368" s="67"/>
      <c r="BC368" s="67"/>
      <c r="BD368" s="67"/>
      <c r="BE368" s="67"/>
      <c r="BF368" s="67"/>
      <c r="BG368" s="67"/>
      <c r="BH368" s="67"/>
      <c r="BI368" s="67"/>
      <c r="BJ368" s="67"/>
      <c r="BK368" s="67"/>
      <c r="BL368" s="67"/>
      <c r="BM368" s="67"/>
      <c r="BN368" s="67"/>
      <c r="BO368" s="67"/>
    </row>
    <row r="369" spans="37:67" ht="15">
      <c r="AK369" s="67"/>
      <c r="AL369" s="67"/>
      <c r="AM369" s="67"/>
      <c r="AN369" s="67"/>
      <c r="AO369" s="67"/>
      <c r="AP369" s="67"/>
      <c r="AQ369" s="67"/>
      <c r="AR369" s="67"/>
      <c r="AS369" s="67"/>
      <c r="AT369" s="67"/>
      <c r="AU369" s="67"/>
      <c r="AV369" s="67"/>
      <c r="AW369" s="67"/>
      <c r="AX369" s="67"/>
      <c r="AY369" s="67"/>
      <c r="AZ369" s="67"/>
      <c r="BA369" s="67"/>
      <c r="BB369" s="67"/>
      <c r="BC369" s="67"/>
      <c r="BD369" s="67"/>
      <c r="BE369" s="67"/>
      <c r="BF369" s="67"/>
      <c r="BG369" s="67"/>
      <c r="BH369" s="67"/>
      <c r="BI369" s="67"/>
      <c r="BJ369" s="67"/>
      <c r="BK369" s="67"/>
      <c r="BL369" s="67"/>
      <c r="BM369" s="67"/>
      <c r="BN369" s="67"/>
      <c r="BO369" s="67"/>
    </row>
    <row r="370" spans="37:67" ht="15">
      <c r="AK370" s="67"/>
      <c r="AL370" s="67"/>
      <c r="AM370" s="67"/>
      <c r="AN370" s="67"/>
      <c r="AO370" s="67"/>
      <c r="AP370" s="67"/>
      <c r="AQ370" s="67"/>
      <c r="AR370" s="67"/>
      <c r="AS370" s="67"/>
      <c r="AT370" s="67"/>
      <c r="AU370" s="67"/>
      <c r="AV370" s="67"/>
      <c r="AW370" s="67"/>
      <c r="AX370" s="67"/>
      <c r="AY370" s="67"/>
      <c r="AZ370" s="67"/>
      <c r="BA370" s="67"/>
      <c r="BB370" s="67"/>
      <c r="BC370" s="67"/>
      <c r="BD370" s="67"/>
      <c r="BE370" s="67"/>
      <c r="BF370" s="67"/>
      <c r="BG370" s="67"/>
      <c r="BH370" s="67"/>
      <c r="BI370" s="67"/>
      <c r="BJ370" s="67"/>
      <c r="BK370" s="67"/>
      <c r="BL370" s="67"/>
      <c r="BM370" s="67"/>
      <c r="BN370" s="67"/>
      <c r="BO370" s="67"/>
    </row>
    <row r="371" spans="37:67" ht="15">
      <c r="AK371" s="67"/>
      <c r="AL371" s="67"/>
      <c r="AM371" s="67"/>
      <c r="AN371" s="67"/>
      <c r="AO371" s="67"/>
      <c r="AP371" s="67"/>
      <c r="AQ371" s="67"/>
      <c r="AR371" s="67"/>
      <c r="AS371" s="67"/>
      <c r="AT371" s="67"/>
      <c r="AU371" s="67"/>
      <c r="AV371" s="67"/>
      <c r="AW371" s="67"/>
      <c r="AX371" s="67"/>
      <c r="AY371" s="67"/>
      <c r="AZ371" s="67"/>
      <c r="BA371" s="67"/>
      <c r="BB371" s="67"/>
      <c r="BC371" s="67"/>
      <c r="BD371" s="67"/>
      <c r="BE371" s="67"/>
      <c r="BF371" s="67"/>
      <c r="BG371" s="67"/>
      <c r="BH371" s="67"/>
      <c r="BI371" s="67"/>
      <c r="BJ371" s="67"/>
      <c r="BK371" s="67"/>
      <c r="BL371" s="67"/>
      <c r="BM371" s="67"/>
      <c r="BN371" s="67"/>
      <c r="BO371" s="67"/>
    </row>
    <row r="372" spans="37:67" ht="15">
      <c r="AK372" s="67"/>
      <c r="AL372" s="67"/>
      <c r="AM372" s="67"/>
      <c r="AN372" s="67"/>
      <c r="AO372" s="67"/>
      <c r="AP372" s="67"/>
      <c r="AQ372" s="67"/>
      <c r="AR372" s="67"/>
      <c r="AS372" s="67"/>
      <c r="AT372" s="67"/>
      <c r="AU372" s="67"/>
      <c r="AV372" s="67"/>
      <c r="AW372" s="67"/>
      <c r="AX372" s="67"/>
      <c r="AY372" s="67"/>
      <c r="AZ372" s="67"/>
      <c r="BA372" s="67"/>
      <c r="BB372" s="67"/>
      <c r="BC372" s="67"/>
      <c r="BD372" s="67"/>
      <c r="BE372" s="67"/>
      <c r="BF372" s="67"/>
      <c r="BG372" s="67"/>
      <c r="BH372" s="67"/>
      <c r="BI372" s="67"/>
      <c r="BJ372" s="67"/>
      <c r="BK372" s="67"/>
      <c r="BL372" s="67"/>
      <c r="BM372" s="67"/>
      <c r="BN372" s="67"/>
      <c r="BO372" s="67"/>
    </row>
    <row r="373" spans="37:67" ht="15">
      <c r="AK373" s="67"/>
      <c r="AL373" s="67"/>
      <c r="AM373" s="67"/>
      <c r="AN373" s="67"/>
      <c r="AO373" s="67"/>
      <c r="AP373" s="67"/>
      <c r="AQ373" s="67"/>
      <c r="AR373" s="67"/>
      <c r="AS373" s="67"/>
      <c r="AT373" s="67"/>
      <c r="AU373" s="67"/>
      <c r="AV373" s="67"/>
      <c r="AW373" s="67"/>
      <c r="AX373" s="67"/>
      <c r="AY373" s="67"/>
      <c r="AZ373" s="67"/>
      <c r="BA373" s="67"/>
      <c r="BB373" s="67"/>
      <c r="BC373" s="67"/>
      <c r="BD373" s="67"/>
      <c r="BE373" s="67"/>
      <c r="BF373" s="67"/>
      <c r="BG373" s="67"/>
      <c r="BH373" s="67"/>
      <c r="BI373" s="67"/>
      <c r="BJ373" s="67"/>
      <c r="BK373" s="67"/>
      <c r="BL373" s="67"/>
      <c r="BM373" s="67"/>
      <c r="BN373" s="67"/>
      <c r="BO373" s="67"/>
    </row>
    <row r="374" spans="37:67" ht="15">
      <c r="AK374" s="67"/>
      <c r="AL374" s="67"/>
      <c r="AM374" s="67"/>
      <c r="AN374" s="67"/>
      <c r="AO374" s="67"/>
      <c r="AP374" s="67"/>
      <c r="AQ374" s="67"/>
      <c r="AR374" s="67"/>
      <c r="AS374" s="67"/>
      <c r="AT374" s="67"/>
      <c r="AU374" s="67"/>
      <c r="AV374" s="67"/>
      <c r="AW374" s="67"/>
      <c r="AX374" s="67"/>
      <c r="AY374" s="67"/>
      <c r="AZ374" s="67"/>
      <c r="BA374" s="67"/>
      <c r="BB374" s="67"/>
      <c r="BC374" s="67"/>
      <c r="BD374" s="67"/>
      <c r="BE374" s="67"/>
      <c r="BF374" s="67"/>
      <c r="BG374" s="67"/>
      <c r="BH374" s="67"/>
      <c r="BI374" s="67"/>
      <c r="BJ374" s="67"/>
      <c r="BK374" s="67"/>
      <c r="BL374" s="67"/>
      <c r="BM374" s="67"/>
      <c r="BN374" s="67"/>
      <c r="BO374" s="67"/>
    </row>
    <row r="375" spans="37:67" ht="15">
      <c r="AK375" s="67"/>
      <c r="AL375" s="67"/>
      <c r="AM375" s="67"/>
      <c r="AN375" s="67"/>
      <c r="AO375" s="67"/>
      <c r="AP375" s="67"/>
      <c r="AQ375" s="67"/>
      <c r="AR375" s="67"/>
      <c r="AS375" s="67"/>
      <c r="AT375" s="67"/>
      <c r="AU375" s="67"/>
      <c r="AV375" s="67"/>
      <c r="AW375" s="67"/>
      <c r="AX375" s="67"/>
      <c r="AY375" s="67"/>
      <c r="AZ375" s="67"/>
      <c r="BA375" s="67"/>
      <c r="BB375" s="67"/>
      <c r="BC375" s="67"/>
      <c r="BD375" s="67"/>
      <c r="BE375" s="67"/>
      <c r="BF375" s="67"/>
      <c r="BG375" s="67"/>
      <c r="BH375" s="67"/>
      <c r="BI375" s="67"/>
      <c r="BJ375" s="67"/>
      <c r="BK375" s="67"/>
      <c r="BL375" s="67"/>
      <c r="BM375" s="67"/>
      <c r="BN375" s="67"/>
      <c r="BO375" s="67"/>
    </row>
    <row r="376" spans="37:67" ht="15">
      <c r="AK376" s="67"/>
      <c r="AL376" s="67"/>
      <c r="AM376" s="67"/>
      <c r="AN376" s="67"/>
      <c r="AO376" s="67"/>
      <c r="AP376" s="67"/>
      <c r="AQ376" s="67"/>
      <c r="AR376" s="67"/>
      <c r="AS376" s="67"/>
      <c r="AT376" s="67"/>
      <c r="AU376" s="67"/>
      <c r="AV376" s="67"/>
      <c r="AW376" s="67"/>
      <c r="AX376" s="67"/>
      <c r="AY376" s="67"/>
      <c r="AZ376" s="67"/>
      <c r="BA376" s="67"/>
      <c r="BB376" s="67"/>
      <c r="BC376" s="67"/>
      <c r="BD376" s="67"/>
      <c r="BE376" s="67"/>
      <c r="BF376" s="67"/>
      <c r="BG376" s="67"/>
      <c r="BH376" s="67"/>
      <c r="BI376" s="67"/>
      <c r="BJ376" s="67"/>
      <c r="BK376" s="67"/>
      <c r="BL376" s="67"/>
      <c r="BM376" s="67"/>
      <c r="BN376" s="67"/>
      <c r="BO376" s="67"/>
    </row>
    <row r="377" spans="37:67" ht="15">
      <c r="AK377" s="67"/>
      <c r="AL377" s="67"/>
      <c r="AM377" s="67"/>
      <c r="AN377" s="67"/>
      <c r="AO377" s="67"/>
      <c r="AP377" s="67"/>
      <c r="AQ377" s="67"/>
      <c r="AR377" s="67"/>
      <c r="AS377" s="67"/>
      <c r="AT377" s="67"/>
      <c r="AU377" s="67"/>
      <c r="AV377" s="67"/>
      <c r="AW377" s="67"/>
      <c r="AX377" s="67"/>
      <c r="AY377" s="67"/>
      <c r="AZ377" s="67"/>
      <c r="BA377" s="67"/>
      <c r="BB377" s="67"/>
      <c r="BC377" s="67"/>
      <c r="BD377" s="67"/>
      <c r="BE377" s="67"/>
      <c r="BF377" s="67"/>
      <c r="BG377" s="67"/>
      <c r="BH377" s="67"/>
      <c r="BI377" s="67"/>
      <c r="BJ377" s="67"/>
      <c r="BK377" s="67"/>
      <c r="BL377" s="67"/>
      <c r="BM377" s="67"/>
      <c r="BN377" s="67"/>
      <c r="BO377" s="67"/>
    </row>
    <row r="378" spans="37:67" ht="15">
      <c r="AK378" s="67"/>
      <c r="AL378" s="67"/>
      <c r="AM378" s="67"/>
      <c r="AN378" s="67"/>
      <c r="AO378" s="67"/>
      <c r="AP378" s="67"/>
      <c r="AQ378" s="67"/>
      <c r="AR378" s="67"/>
      <c r="AS378" s="67"/>
      <c r="AT378" s="67"/>
      <c r="AU378" s="67"/>
      <c r="AV378" s="67"/>
      <c r="AW378" s="67"/>
      <c r="AX378" s="67"/>
      <c r="AY378" s="67"/>
      <c r="AZ378" s="67"/>
      <c r="BA378" s="67"/>
      <c r="BB378" s="67"/>
      <c r="BC378" s="67"/>
      <c r="BD378" s="67"/>
      <c r="BE378" s="67"/>
      <c r="BF378" s="67"/>
      <c r="BG378" s="67"/>
      <c r="BH378" s="67"/>
      <c r="BI378" s="67"/>
      <c r="BJ378" s="67"/>
      <c r="BK378" s="67"/>
      <c r="BL378" s="67"/>
      <c r="BM378" s="67"/>
      <c r="BN378" s="67"/>
      <c r="BO378" s="67"/>
    </row>
    <row r="379" spans="37:67" ht="15">
      <c r="AK379" s="67"/>
      <c r="AL379" s="67"/>
      <c r="AM379" s="67"/>
      <c r="AN379" s="67"/>
      <c r="AO379" s="67"/>
      <c r="AP379" s="67"/>
      <c r="AQ379" s="67"/>
      <c r="AR379" s="67"/>
      <c r="AS379" s="67"/>
      <c r="AT379" s="67"/>
      <c r="AU379" s="67"/>
      <c r="AV379" s="67"/>
      <c r="AW379" s="67"/>
      <c r="AX379" s="67"/>
      <c r="AY379" s="67"/>
      <c r="AZ379" s="67"/>
      <c r="BA379" s="67"/>
      <c r="BB379" s="67"/>
      <c r="BC379" s="67"/>
      <c r="BD379" s="67"/>
      <c r="BE379" s="67"/>
      <c r="BF379" s="67"/>
      <c r="BG379" s="67"/>
      <c r="BH379" s="67"/>
      <c r="BI379" s="67"/>
      <c r="BJ379" s="67"/>
      <c r="BK379" s="67"/>
      <c r="BL379" s="67"/>
      <c r="BM379" s="67"/>
      <c r="BN379" s="67"/>
      <c r="BO379" s="67"/>
    </row>
    <row r="380" spans="37:67" ht="15">
      <c r="AK380" s="67"/>
      <c r="AL380" s="67"/>
      <c r="AM380" s="67"/>
      <c r="AN380" s="67"/>
      <c r="AO380" s="67"/>
      <c r="AP380" s="67"/>
      <c r="AQ380" s="67"/>
      <c r="AR380" s="67"/>
      <c r="AS380" s="67"/>
      <c r="AT380" s="67"/>
      <c r="AU380" s="67"/>
      <c r="AV380" s="67"/>
      <c r="AW380" s="67"/>
      <c r="AX380" s="67"/>
      <c r="AY380" s="67"/>
      <c r="AZ380" s="67"/>
      <c r="BA380" s="67"/>
      <c r="BB380" s="67"/>
      <c r="BC380" s="67"/>
      <c r="BD380" s="67"/>
      <c r="BE380" s="67"/>
      <c r="BF380" s="67"/>
      <c r="BG380" s="67"/>
      <c r="BH380" s="67"/>
      <c r="BI380" s="67"/>
      <c r="BJ380" s="67"/>
      <c r="BK380" s="67"/>
      <c r="BL380" s="67"/>
      <c r="BM380" s="67"/>
      <c r="BN380" s="67"/>
      <c r="BO380" s="67"/>
    </row>
    <row r="381" spans="37:67" ht="15">
      <c r="AK381" s="67"/>
      <c r="AL381" s="67"/>
      <c r="AM381" s="67"/>
      <c r="AN381" s="67"/>
      <c r="AO381" s="67"/>
      <c r="AP381" s="67"/>
      <c r="AQ381" s="67"/>
      <c r="AR381" s="67"/>
      <c r="AS381" s="67"/>
      <c r="AT381" s="67"/>
      <c r="AU381" s="67"/>
      <c r="AV381" s="67"/>
      <c r="AW381" s="67"/>
      <c r="AX381" s="67"/>
      <c r="AY381" s="67"/>
      <c r="AZ381" s="67"/>
      <c r="BA381" s="67"/>
      <c r="BB381" s="67"/>
      <c r="BC381" s="67"/>
      <c r="BD381" s="67"/>
      <c r="BE381" s="67"/>
      <c r="BF381" s="67"/>
      <c r="BG381" s="67"/>
      <c r="BH381" s="67"/>
      <c r="BI381" s="67"/>
      <c r="BJ381" s="67"/>
      <c r="BK381" s="67"/>
      <c r="BL381" s="67"/>
      <c r="BM381" s="67"/>
      <c r="BN381" s="67"/>
      <c r="BO381" s="67"/>
    </row>
    <row r="382" spans="37:67" ht="15">
      <c r="AK382" s="67"/>
      <c r="AL382" s="67"/>
      <c r="AM382" s="67"/>
      <c r="AN382" s="67"/>
      <c r="AO382" s="67"/>
      <c r="AP382" s="67"/>
      <c r="AQ382" s="67"/>
      <c r="AR382" s="67"/>
      <c r="AS382" s="67"/>
      <c r="AT382" s="67"/>
      <c r="AU382" s="67"/>
      <c r="AV382" s="67"/>
      <c r="AW382" s="67"/>
      <c r="AX382" s="67"/>
      <c r="AY382" s="67"/>
      <c r="AZ382" s="67"/>
      <c r="BA382" s="67"/>
      <c r="BB382" s="67"/>
      <c r="BC382" s="67"/>
      <c r="BD382" s="67"/>
      <c r="BE382" s="67"/>
      <c r="BF382" s="67"/>
      <c r="BG382" s="67"/>
      <c r="BH382" s="67"/>
      <c r="BI382" s="67"/>
      <c r="BJ382" s="67"/>
      <c r="BK382" s="67"/>
      <c r="BL382" s="67"/>
      <c r="BM382" s="67"/>
      <c r="BN382" s="67"/>
      <c r="BO382" s="67"/>
    </row>
    <row r="383" spans="37:67" ht="15">
      <c r="AK383" s="67"/>
      <c r="AL383" s="67"/>
      <c r="AM383" s="67"/>
      <c r="AN383" s="67"/>
      <c r="AO383" s="67"/>
      <c r="AP383" s="67"/>
      <c r="AQ383" s="67"/>
      <c r="AR383" s="67"/>
      <c r="AS383" s="67"/>
      <c r="AT383" s="67"/>
      <c r="AU383" s="67"/>
      <c r="AV383" s="67"/>
      <c r="AW383" s="67"/>
      <c r="AX383" s="67"/>
      <c r="AY383" s="67"/>
      <c r="AZ383" s="67"/>
      <c r="BA383" s="67"/>
      <c r="BB383" s="67"/>
      <c r="BC383" s="67"/>
      <c r="BD383" s="67"/>
      <c r="BE383" s="67"/>
      <c r="BF383" s="67"/>
      <c r="BG383" s="67"/>
      <c r="BH383" s="67"/>
      <c r="BI383" s="67"/>
      <c r="BJ383" s="67"/>
      <c r="BK383" s="67"/>
      <c r="BL383" s="67"/>
      <c r="BM383" s="67"/>
      <c r="BN383" s="67"/>
      <c r="BO383" s="67"/>
    </row>
    <row r="384" spans="37:67" ht="15">
      <c r="AK384" s="67"/>
      <c r="AL384" s="67"/>
      <c r="AM384" s="67"/>
      <c r="AN384" s="67"/>
      <c r="AO384" s="67"/>
      <c r="AP384" s="67"/>
      <c r="AQ384" s="67"/>
      <c r="AR384" s="67"/>
      <c r="AS384" s="67"/>
      <c r="AT384" s="67"/>
      <c r="AU384" s="67"/>
      <c r="AV384" s="67"/>
      <c r="AW384" s="67"/>
      <c r="AX384" s="67"/>
      <c r="AY384" s="67"/>
      <c r="AZ384" s="67"/>
      <c r="BA384" s="67"/>
      <c r="BB384" s="67"/>
      <c r="BC384" s="67"/>
      <c r="BD384" s="67"/>
      <c r="BE384" s="67"/>
      <c r="BF384" s="67"/>
      <c r="BG384" s="67"/>
      <c r="BH384" s="67"/>
      <c r="BI384" s="67"/>
      <c r="BJ384" s="67"/>
      <c r="BK384" s="67"/>
      <c r="BL384" s="67"/>
      <c r="BM384" s="67"/>
      <c r="BN384" s="67"/>
      <c r="BO384" s="67"/>
    </row>
    <row r="385" spans="37:67" ht="15">
      <c r="AK385" s="67"/>
      <c r="AL385" s="67"/>
      <c r="AM385" s="67"/>
      <c r="AN385" s="67"/>
      <c r="AO385" s="67"/>
      <c r="AP385" s="67"/>
      <c r="AQ385" s="67"/>
      <c r="AR385" s="67"/>
      <c r="AS385" s="67"/>
      <c r="AT385" s="67"/>
      <c r="AU385" s="67"/>
      <c r="AV385" s="67"/>
      <c r="AW385" s="67"/>
      <c r="AX385" s="67"/>
      <c r="AY385" s="67"/>
      <c r="AZ385" s="67"/>
      <c r="BA385" s="67"/>
      <c r="BB385" s="67"/>
      <c r="BC385" s="67"/>
      <c r="BD385" s="67"/>
      <c r="BE385" s="67"/>
      <c r="BF385" s="67"/>
      <c r="BG385" s="67"/>
      <c r="BH385" s="67"/>
      <c r="BI385" s="67"/>
      <c r="BJ385" s="67"/>
      <c r="BK385" s="67"/>
      <c r="BL385" s="67"/>
      <c r="BM385" s="67"/>
      <c r="BN385" s="67"/>
      <c r="BO385" s="67"/>
    </row>
  </sheetData>
  <sheetProtection/>
  <mergeCells count="17">
    <mergeCell ref="AF60:AF233"/>
    <mergeCell ref="A234:AF234"/>
    <mergeCell ref="AF235:AF353"/>
    <mergeCell ref="AF355:AF361"/>
    <mergeCell ref="P4:V4"/>
    <mergeCell ref="W4:Z4"/>
    <mergeCell ref="AA4:AC4"/>
    <mergeCell ref="AD4:AE4"/>
    <mergeCell ref="AF7:AF58"/>
    <mergeCell ref="A59:AF59"/>
    <mergeCell ref="B2:N2"/>
    <mergeCell ref="A4:A5"/>
    <mergeCell ref="B4:B5"/>
    <mergeCell ref="C4:C5"/>
    <mergeCell ref="D4:D5"/>
    <mergeCell ref="E4:I4"/>
    <mergeCell ref="J4:O4"/>
  </mergeCells>
  <printOptions/>
  <pageMargins left="0.31496062992125984" right="0.1968503937007874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4:J14"/>
  <sheetViews>
    <sheetView zoomScalePageLayoutView="0" workbookViewId="0" topLeftCell="A1">
      <selection activeCell="C19" sqref="C19"/>
    </sheetView>
  </sheetViews>
  <sheetFormatPr defaultColWidth="8.8515625" defaultRowHeight="15"/>
  <cols>
    <col min="1" max="1" width="21.7109375" style="1" customWidth="1"/>
    <col min="2" max="2" width="14.28125" style="1" customWidth="1"/>
    <col min="3" max="6" width="13.28125" style="1" customWidth="1"/>
    <col min="7" max="7" width="16.421875" style="1" customWidth="1"/>
    <col min="8" max="8" width="15.7109375" style="1" customWidth="1"/>
    <col min="9" max="9" width="13.28125" style="1" customWidth="1"/>
    <col min="10" max="16384" width="8.8515625" style="1" customWidth="1"/>
  </cols>
  <sheetData>
    <row r="4" spans="1:10" ht="15">
      <c r="A4" s="217" t="s">
        <v>804</v>
      </c>
      <c r="B4" s="218"/>
      <c r="C4" s="218"/>
      <c r="D4" s="218"/>
      <c r="E4" s="218"/>
      <c r="F4" s="218"/>
      <c r="G4" s="218"/>
      <c r="H4" s="218"/>
      <c r="I4" s="218"/>
      <c r="J4" s="218"/>
    </row>
    <row r="6" spans="1:9" s="6" customFormat="1" ht="15">
      <c r="A6" s="216" t="s">
        <v>15</v>
      </c>
      <c r="B6" s="216" t="s">
        <v>17</v>
      </c>
      <c r="C6" s="216"/>
      <c r="D6" s="216"/>
      <c r="E6" s="216"/>
      <c r="F6" s="216"/>
      <c r="G6" s="216"/>
      <c r="H6" s="219" t="s">
        <v>764</v>
      </c>
      <c r="I6" s="222" t="s">
        <v>23</v>
      </c>
    </row>
    <row r="7" spans="1:9" s="6" customFormat="1" ht="15">
      <c r="A7" s="216"/>
      <c r="B7" s="216" t="s">
        <v>16</v>
      </c>
      <c r="C7" s="216" t="s">
        <v>22</v>
      </c>
      <c r="D7" s="216"/>
      <c r="E7" s="216"/>
      <c r="F7" s="216"/>
      <c r="G7" s="216" t="s">
        <v>20</v>
      </c>
      <c r="H7" s="220"/>
      <c r="I7" s="220"/>
    </row>
    <row r="8" spans="1:9" s="6" customFormat="1" ht="89.25" customHeight="1">
      <c r="A8" s="216"/>
      <c r="B8" s="216"/>
      <c r="C8" s="5" t="s">
        <v>18</v>
      </c>
      <c r="D8" s="5" t="s">
        <v>21</v>
      </c>
      <c r="E8" s="5" t="s">
        <v>19</v>
      </c>
      <c r="F8" s="26" t="s">
        <v>272</v>
      </c>
      <c r="G8" s="216"/>
      <c r="H8" s="221"/>
      <c r="I8" s="221"/>
    </row>
    <row r="9" spans="1:9" s="6" customFormat="1" ht="45">
      <c r="A9" s="5" t="s">
        <v>2</v>
      </c>
      <c r="B9" s="5">
        <v>5345</v>
      </c>
      <c r="C9" s="5">
        <v>4019</v>
      </c>
      <c r="D9" s="5">
        <v>1326</v>
      </c>
      <c r="E9" s="5">
        <v>0</v>
      </c>
      <c r="F9" s="5">
        <v>0</v>
      </c>
      <c r="G9" s="5">
        <v>0</v>
      </c>
      <c r="H9" s="5">
        <v>5308</v>
      </c>
      <c r="I9" s="91">
        <f>(B9-H9)*100/H9</f>
        <v>0.6970610399397137</v>
      </c>
    </row>
    <row r="13" spans="2:8" ht="15">
      <c r="B13" s="206" t="s">
        <v>1177</v>
      </c>
      <c r="C13" s="206"/>
      <c r="D13" s="206"/>
      <c r="E13" s="206"/>
      <c r="F13" s="206"/>
      <c r="G13" s="206"/>
      <c r="H13" s="206"/>
    </row>
    <row r="14" spans="2:8" ht="15">
      <c r="B14" s="206" t="s">
        <v>1180</v>
      </c>
      <c r="C14" s="206"/>
      <c r="D14" s="206"/>
      <c r="E14" s="206"/>
      <c r="F14" s="206"/>
      <c r="G14" s="206"/>
      <c r="H14" s="206"/>
    </row>
  </sheetData>
  <sheetProtection/>
  <mergeCells count="10">
    <mergeCell ref="B13:H13"/>
    <mergeCell ref="B14:H14"/>
    <mergeCell ref="A4:J4"/>
    <mergeCell ref="H6:H8"/>
    <mergeCell ref="I6:I8"/>
    <mergeCell ref="A6:A8"/>
    <mergeCell ref="B7:B8"/>
    <mergeCell ref="C7:F7"/>
    <mergeCell ref="G7:G8"/>
    <mergeCell ref="B6:G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J19"/>
  <sheetViews>
    <sheetView zoomScalePageLayoutView="0" workbookViewId="0" topLeftCell="A1">
      <selection activeCell="C13" sqref="C13"/>
    </sheetView>
  </sheetViews>
  <sheetFormatPr defaultColWidth="8.8515625" defaultRowHeight="15"/>
  <cols>
    <col min="1" max="1" width="21.7109375" style="1" customWidth="1"/>
    <col min="2" max="2" width="7.8515625" style="1" customWidth="1"/>
    <col min="3" max="3" width="15.421875" style="1" customWidth="1"/>
    <col min="4" max="9" width="13.28125" style="1" customWidth="1"/>
    <col min="10" max="10" width="11.00390625" style="1" customWidth="1"/>
    <col min="11" max="16384" width="8.8515625" style="1" customWidth="1"/>
  </cols>
  <sheetData>
    <row r="2" spans="2:6" ht="31.5" customHeight="1">
      <c r="B2" s="223" t="s">
        <v>805</v>
      </c>
      <c r="C2" s="223"/>
      <c r="D2" s="223"/>
      <c r="E2" s="223"/>
      <c r="F2" s="223"/>
    </row>
    <row r="3" spans="2:10" ht="15">
      <c r="B3" s="207"/>
      <c r="C3" s="206"/>
      <c r="D3" s="206"/>
      <c r="E3" s="206"/>
      <c r="F3" s="206"/>
      <c r="G3" s="206"/>
      <c r="H3" s="206"/>
      <c r="I3" s="206"/>
      <c r="J3" s="206"/>
    </row>
    <row r="6" spans="1:5" s="6" customFormat="1" ht="30">
      <c r="A6" s="5"/>
      <c r="B6" s="5" t="s">
        <v>32</v>
      </c>
      <c r="C6" s="92" t="s">
        <v>807</v>
      </c>
      <c r="D6" s="92" t="s">
        <v>806</v>
      </c>
      <c r="E6" s="5" t="s">
        <v>23</v>
      </c>
    </row>
    <row r="7" spans="1:5" s="6" customFormat="1" ht="15">
      <c r="A7" s="5" t="s">
        <v>28</v>
      </c>
      <c r="B7" s="5" t="s">
        <v>29</v>
      </c>
      <c r="C7" s="31"/>
      <c r="D7" s="31"/>
      <c r="E7" s="31"/>
    </row>
    <row r="8" spans="1:5" s="6" customFormat="1" ht="15">
      <c r="A8" s="5" t="s">
        <v>25</v>
      </c>
      <c r="B8" s="5" t="s">
        <v>29</v>
      </c>
      <c r="C8" s="31">
        <v>55.38</v>
      </c>
      <c r="D8" s="31">
        <v>45.72</v>
      </c>
      <c r="E8" s="93">
        <f>(C8-D8)*100/D8</f>
        <v>21.12860892388452</v>
      </c>
    </row>
    <row r="9" spans="1:5" s="6" customFormat="1" ht="15">
      <c r="A9" s="5" t="s">
        <v>26</v>
      </c>
      <c r="B9" s="5" t="s">
        <v>29</v>
      </c>
      <c r="C9" s="31">
        <v>190.69</v>
      </c>
      <c r="D9" s="31">
        <v>189.53</v>
      </c>
      <c r="E9" s="93">
        <f>(C9-D9)*100/D9</f>
        <v>0.6120403102411209</v>
      </c>
    </row>
    <row r="10" spans="1:5" s="6" customFormat="1" ht="15">
      <c r="A10" s="5" t="s">
        <v>27</v>
      </c>
      <c r="B10" s="5" t="s">
        <v>29</v>
      </c>
      <c r="C10" s="31"/>
      <c r="D10" s="31"/>
      <c r="E10" s="93"/>
    </row>
    <row r="11" spans="1:5" s="6" customFormat="1" ht="15">
      <c r="A11" s="5" t="s">
        <v>25</v>
      </c>
      <c r="B11" s="5" t="s">
        <v>29</v>
      </c>
      <c r="C11" s="31">
        <v>100.75</v>
      </c>
      <c r="D11" s="31">
        <v>94.35</v>
      </c>
      <c r="E11" s="93">
        <f>(C11-D11)*100/D11</f>
        <v>6.783253842077378</v>
      </c>
    </row>
    <row r="12" spans="1:5" s="6" customFormat="1" ht="15">
      <c r="A12" s="5" t="s">
        <v>26</v>
      </c>
      <c r="B12" s="5" t="s">
        <v>29</v>
      </c>
      <c r="C12" s="31">
        <v>47.33</v>
      </c>
      <c r="D12" s="31">
        <v>42.8</v>
      </c>
      <c r="E12" s="93">
        <f>(C12-D12)*100/D12</f>
        <v>10.584112149532714</v>
      </c>
    </row>
    <row r="13" spans="1:5" s="6" customFormat="1" ht="15">
      <c r="A13" s="5" t="s">
        <v>12</v>
      </c>
      <c r="B13" s="5" t="s">
        <v>29</v>
      </c>
      <c r="C13" s="31">
        <f>C8+C9+C11+C12</f>
        <v>394.15</v>
      </c>
      <c r="D13" s="31">
        <f>D8+D9+D11+D12</f>
        <v>372.40000000000003</v>
      </c>
      <c r="E13" s="93">
        <f>(C13-D13)*100/D13</f>
        <v>5.840494092373777</v>
      </c>
    </row>
    <row r="14" spans="3:5" ht="15">
      <c r="C14" s="32"/>
      <c r="D14" s="32"/>
      <c r="E14" s="94"/>
    </row>
    <row r="15" spans="1:5" ht="15">
      <c r="A15" s="5" t="s">
        <v>30</v>
      </c>
      <c r="B15" s="5" t="s">
        <v>31</v>
      </c>
      <c r="C15" s="5">
        <v>95</v>
      </c>
      <c r="D15" s="5">
        <v>90</v>
      </c>
      <c r="E15" s="93">
        <f>(C15-D15)*100/D15</f>
        <v>5.555555555555555</v>
      </c>
    </row>
    <row r="18" spans="1:5" ht="15">
      <c r="A18" s="206" t="s">
        <v>1181</v>
      </c>
      <c r="B18" s="206"/>
      <c r="C18" s="206"/>
      <c r="D18" s="206"/>
      <c r="E18" s="206"/>
    </row>
    <row r="19" spans="1:5" ht="15">
      <c r="A19" s="206" t="s">
        <v>1182</v>
      </c>
      <c r="B19" s="206"/>
      <c r="C19" s="206"/>
      <c r="D19" s="206"/>
      <c r="E19" s="206"/>
    </row>
  </sheetData>
  <sheetProtection/>
  <mergeCells count="4">
    <mergeCell ref="B3:J3"/>
    <mergeCell ref="B2:F2"/>
    <mergeCell ref="A18:E18"/>
    <mergeCell ref="A19:E19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I483"/>
  <sheetViews>
    <sheetView zoomScalePageLayoutView="0" workbookViewId="0" topLeftCell="A1">
      <selection activeCell="A474" sqref="A474:IV474"/>
    </sheetView>
  </sheetViews>
  <sheetFormatPr defaultColWidth="8.8515625" defaultRowHeight="15"/>
  <cols>
    <col min="1" max="1" width="99.00390625" style="1" customWidth="1"/>
    <col min="2" max="2" width="12.00390625" style="1" customWidth="1"/>
    <col min="3" max="3" width="10.7109375" style="1" customWidth="1"/>
    <col min="4" max="4" width="9.8515625" style="1" customWidth="1"/>
    <col min="5" max="5" width="18.57421875" style="1" customWidth="1"/>
    <col min="6" max="6" width="11.57421875" style="1" customWidth="1"/>
    <col min="7" max="7" width="7.421875" style="1" customWidth="1"/>
    <col min="8" max="8" width="11.57421875" style="1" bestFit="1" customWidth="1"/>
    <col min="9" max="9" width="14.421875" style="1" customWidth="1"/>
    <col min="10" max="16384" width="8.8515625" style="1" customWidth="1"/>
  </cols>
  <sheetData>
    <row r="1" spans="1:8" ht="30.75" customHeight="1">
      <c r="A1" s="224" t="s">
        <v>808</v>
      </c>
      <c r="B1" s="224"/>
      <c r="C1" s="224"/>
      <c r="D1" s="224"/>
      <c r="E1" s="224"/>
      <c r="F1" s="224"/>
      <c r="G1" s="224"/>
      <c r="H1" s="78"/>
    </row>
    <row r="3" spans="1:9" s="6" customFormat="1" ht="105">
      <c r="A3" s="30" t="s">
        <v>0</v>
      </c>
      <c r="B3" s="115" t="s">
        <v>281</v>
      </c>
      <c r="C3" s="30" t="s">
        <v>279</v>
      </c>
      <c r="D3" s="30" t="s">
        <v>280</v>
      </c>
      <c r="E3" s="115" t="s">
        <v>961</v>
      </c>
      <c r="F3" s="115" t="s">
        <v>960</v>
      </c>
      <c r="G3" s="30" t="s">
        <v>23</v>
      </c>
      <c r="I3" s="120"/>
    </row>
    <row r="4" spans="1:9" s="6" customFormat="1" ht="20.25" customHeight="1">
      <c r="A4" s="200" t="s">
        <v>809</v>
      </c>
      <c r="B4" s="125" t="s">
        <v>919</v>
      </c>
      <c r="C4" s="33">
        <v>60</v>
      </c>
      <c r="D4" s="119">
        <f>2019-B4</f>
        <v>33</v>
      </c>
      <c r="E4" s="73">
        <f>D4/C4*100</f>
        <v>55.00000000000001</v>
      </c>
      <c r="F4" s="73">
        <v>53.333333333333336</v>
      </c>
      <c r="G4" s="126"/>
      <c r="H4" s="72"/>
      <c r="I4" s="121"/>
    </row>
    <row r="5" spans="1:9" s="6" customFormat="1" ht="15.75" customHeight="1">
      <c r="A5" s="200" t="s">
        <v>866</v>
      </c>
      <c r="B5" s="125" t="s">
        <v>920</v>
      </c>
      <c r="C5" s="33">
        <v>60</v>
      </c>
      <c r="D5" s="119">
        <f aca="true" t="shared" si="0" ref="D5:D68">2019-B5</f>
        <v>13</v>
      </c>
      <c r="E5" s="73">
        <f aca="true" t="shared" si="1" ref="E5:E68">D5/C5*100</f>
        <v>21.666666666666668</v>
      </c>
      <c r="F5" s="73">
        <v>20</v>
      </c>
      <c r="G5" s="126"/>
      <c r="H5" s="72"/>
      <c r="I5" s="121"/>
    </row>
    <row r="6" spans="1:9" s="6" customFormat="1" ht="19.5" customHeight="1">
      <c r="A6" s="127" t="s">
        <v>33</v>
      </c>
      <c r="B6" s="128" t="s">
        <v>921</v>
      </c>
      <c r="C6" s="33">
        <v>60</v>
      </c>
      <c r="D6" s="119">
        <f t="shared" si="0"/>
        <v>50</v>
      </c>
      <c r="E6" s="73">
        <f t="shared" si="1"/>
        <v>83.33333333333334</v>
      </c>
      <c r="F6" s="73">
        <v>81.66666666666667</v>
      </c>
      <c r="G6" s="126"/>
      <c r="H6" s="72"/>
      <c r="I6" s="121"/>
    </row>
    <row r="7" spans="1:9" s="6" customFormat="1" ht="17.25" customHeight="1">
      <c r="A7" s="127" t="s">
        <v>43</v>
      </c>
      <c r="B7" s="128" t="s">
        <v>921</v>
      </c>
      <c r="C7" s="33">
        <v>60</v>
      </c>
      <c r="D7" s="119">
        <f t="shared" si="0"/>
        <v>50</v>
      </c>
      <c r="E7" s="73">
        <f t="shared" si="1"/>
        <v>83.33333333333334</v>
      </c>
      <c r="F7" s="73">
        <v>81.66666666666667</v>
      </c>
      <c r="G7" s="126"/>
      <c r="H7" s="72"/>
      <c r="I7" s="121"/>
    </row>
    <row r="8" spans="1:9" s="6" customFormat="1" ht="14.25" customHeight="1">
      <c r="A8" s="127" t="s">
        <v>34</v>
      </c>
      <c r="B8" s="128" t="s">
        <v>921</v>
      </c>
      <c r="C8" s="33">
        <v>60</v>
      </c>
      <c r="D8" s="119">
        <f t="shared" si="0"/>
        <v>50</v>
      </c>
      <c r="E8" s="73">
        <f t="shared" si="1"/>
        <v>83.33333333333334</v>
      </c>
      <c r="F8" s="73">
        <v>81.66666666666667</v>
      </c>
      <c r="G8" s="126"/>
      <c r="H8" s="72"/>
      <c r="I8" s="121"/>
    </row>
    <row r="9" spans="1:9" s="6" customFormat="1" ht="15" customHeight="1">
      <c r="A9" s="127" t="s">
        <v>35</v>
      </c>
      <c r="B9" s="128" t="s">
        <v>921</v>
      </c>
      <c r="C9" s="33">
        <v>60</v>
      </c>
      <c r="D9" s="119">
        <f t="shared" si="0"/>
        <v>50</v>
      </c>
      <c r="E9" s="73">
        <f t="shared" si="1"/>
        <v>83.33333333333334</v>
      </c>
      <c r="F9" s="73">
        <v>81.66666666666667</v>
      </c>
      <c r="G9" s="126"/>
      <c r="H9" s="72"/>
      <c r="I9" s="121"/>
    </row>
    <row r="10" spans="1:9" s="6" customFormat="1" ht="15" customHeight="1">
      <c r="A10" s="127" t="s">
        <v>1192</v>
      </c>
      <c r="B10" s="128" t="s">
        <v>922</v>
      </c>
      <c r="C10" s="33">
        <v>60</v>
      </c>
      <c r="D10" s="119">
        <f t="shared" si="0"/>
        <v>47</v>
      </c>
      <c r="E10" s="73">
        <f t="shared" si="1"/>
        <v>78.33333333333333</v>
      </c>
      <c r="F10" s="73">
        <v>76.66666666666667</v>
      </c>
      <c r="G10" s="126"/>
      <c r="H10" s="72"/>
      <c r="I10" s="121"/>
    </row>
    <row r="11" spans="1:9" ht="18.75" customHeight="1">
      <c r="A11" s="127" t="s">
        <v>36</v>
      </c>
      <c r="B11" s="128" t="s">
        <v>921</v>
      </c>
      <c r="C11" s="33">
        <v>60</v>
      </c>
      <c r="D11" s="119">
        <f t="shared" si="0"/>
        <v>50</v>
      </c>
      <c r="E11" s="73">
        <f t="shared" si="1"/>
        <v>83.33333333333334</v>
      </c>
      <c r="F11" s="73">
        <v>81.66666666666667</v>
      </c>
      <c r="G11" s="126"/>
      <c r="H11" s="72"/>
      <c r="I11" s="121"/>
    </row>
    <row r="12" spans="1:9" ht="18" customHeight="1">
      <c r="A12" s="127" t="s">
        <v>37</v>
      </c>
      <c r="B12" s="128" t="s">
        <v>921</v>
      </c>
      <c r="C12" s="33">
        <v>60</v>
      </c>
      <c r="D12" s="119">
        <f t="shared" si="0"/>
        <v>50</v>
      </c>
      <c r="E12" s="73">
        <f t="shared" si="1"/>
        <v>83.33333333333334</v>
      </c>
      <c r="F12" s="73">
        <v>81.66666666666667</v>
      </c>
      <c r="G12" s="126"/>
      <c r="H12" s="72"/>
      <c r="I12" s="121"/>
    </row>
    <row r="13" spans="1:9" ht="16.5" customHeight="1">
      <c r="A13" s="127" t="s">
        <v>38</v>
      </c>
      <c r="B13" s="128" t="s">
        <v>921</v>
      </c>
      <c r="C13" s="33">
        <v>60</v>
      </c>
      <c r="D13" s="119">
        <f t="shared" si="0"/>
        <v>50</v>
      </c>
      <c r="E13" s="73">
        <f t="shared" si="1"/>
        <v>83.33333333333334</v>
      </c>
      <c r="F13" s="73">
        <v>81.66666666666667</v>
      </c>
      <c r="G13" s="126"/>
      <c r="H13" s="72"/>
      <c r="I13" s="121"/>
    </row>
    <row r="14" spans="1:9" ht="15.75" customHeight="1">
      <c r="A14" s="127" t="s">
        <v>39</v>
      </c>
      <c r="B14" s="128" t="s">
        <v>921</v>
      </c>
      <c r="C14" s="33">
        <v>60</v>
      </c>
      <c r="D14" s="119">
        <f t="shared" si="0"/>
        <v>50</v>
      </c>
      <c r="E14" s="73">
        <f t="shared" si="1"/>
        <v>83.33333333333334</v>
      </c>
      <c r="F14" s="73">
        <v>81.66666666666667</v>
      </c>
      <c r="G14" s="126"/>
      <c r="H14" s="72"/>
      <c r="I14" s="121"/>
    </row>
    <row r="15" spans="1:9" ht="17.25" customHeight="1">
      <c r="A15" s="127" t="s">
        <v>40</v>
      </c>
      <c r="B15" s="128" t="s">
        <v>921</v>
      </c>
      <c r="C15" s="33">
        <v>60</v>
      </c>
      <c r="D15" s="119">
        <f t="shared" si="0"/>
        <v>50</v>
      </c>
      <c r="E15" s="73">
        <f t="shared" si="1"/>
        <v>83.33333333333334</v>
      </c>
      <c r="F15" s="73">
        <v>81.66666666666667</v>
      </c>
      <c r="G15" s="126"/>
      <c r="H15" s="72"/>
      <c r="I15" s="121"/>
    </row>
    <row r="16" spans="1:9" ht="18.75" customHeight="1">
      <c r="A16" s="127" t="s">
        <v>41</v>
      </c>
      <c r="B16" s="128" t="s">
        <v>921</v>
      </c>
      <c r="C16" s="33">
        <v>60</v>
      </c>
      <c r="D16" s="119">
        <f t="shared" si="0"/>
        <v>50</v>
      </c>
      <c r="E16" s="73">
        <f t="shared" si="1"/>
        <v>83.33333333333334</v>
      </c>
      <c r="F16" s="73">
        <v>81.66666666666667</v>
      </c>
      <c r="G16" s="126"/>
      <c r="H16" s="72"/>
      <c r="I16" s="121"/>
    </row>
    <row r="17" spans="1:9" ht="16.5" customHeight="1">
      <c r="A17" s="127" t="s">
        <v>42</v>
      </c>
      <c r="B17" s="128" t="s">
        <v>921</v>
      </c>
      <c r="C17" s="33">
        <v>60</v>
      </c>
      <c r="D17" s="119">
        <f t="shared" si="0"/>
        <v>50</v>
      </c>
      <c r="E17" s="73">
        <f t="shared" si="1"/>
        <v>83.33333333333334</v>
      </c>
      <c r="F17" s="73">
        <v>81.66666666666667</v>
      </c>
      <c r="G17" s="126"/>
      <c r="H17" s="72"/>
      <c r="I17" s="121"/>
    </row>
    <row r="18" spans="1:9" ht="17.25" customHeight="1">
      <c r="A18" s="127" t="s">
        <v>867</v>
      </c>
      <c r="B18" s="128" t="s">
        <v>921</v>
      </c>
      <c r="C18" s="33">
        <v>60</v>
      </c>
      <c r="D18" s="119">
        <f t="shared" si="0"/>
        <v>50</v>
      </c>
      <c r="E18" s="73">
        <f t="shared" si="1"/>
        <v>83.33333333333334</v>
      </c>
      <c r="F18" s="73">
        <v>81.66666666666667</v>
      </c>
      <c r="G18" s="126"/>
      <c r="H18" s="72"/>
      <c r="I18" s="121"/>
    </row>
    <row r="19" spans="1:9" ht="17.25" customHeight="1">
      <c r="A19" s="127" t="s">
        <v>1193</v>
      </c>
      <c r="B19" s="128" t="s">
        <v>921</v>
      </c>
      <c r="C19" s="33">
        <v>60</v>
      </c>
      <c r="D19" s="119">
        <f t="shared" si="0"/>
        <v>50</v>
      </c>
      <c r="E19" s="73">
        <f t="shared" si="1"/>
        <v>83.33333333333334</v>
      </c>
      <c r="F19" s="73">
        <v>81.66666666666667</v>
      </c>
      <c r="G19" s="126"/>
      <c r="H19" s="72"/>
      <c r="I19" s="121"/>
    </row>
    <row r="20" spans="1:9" ht="17.25" customHeight="1">
      <c r="A20" s="127" t="s">
        <v>44</v>
      </c>
      <c r="B20" s="128" t="s">
        <v>921</v>
      </c>
      <c r="C20" s="33">
        <v>60</v>
      </c>
      <c r="D20" s="119">
        <f t="shared" si="0"/>
        <v>50</v>
      </c>
      <c r="E20" s="73">
        <f t="shared" si="1"/>
        <v>83.33333333333334</v>
      </c>
      <c r="F20" s="73">
        <v>81.66666666666667</v>
      </c>
      <c r="G20" s="126"/>
      <c r="H20" s="72"/>
      <c r="I20" s="121"/>
    </row>
    <row r="21" spans="1:9" ht="14.25" customHeight="1">
      <c r="A21" s="127" t="s">
        <v>45</v>
      </c>
      <c r="B21" s="128" t="s">
        <v>921</v>
      </c>
      <c r="C21" s="33">
        <v>60</v>
      </c>
      <c r="D21" s="119">
        <f t="shared" si="0"/>
        <v>50</v>
      </c>
      <c r="E21" s="73">
        <f t="shared" si="1"/>
        <v>83.33333333333334</v>
      </c>
      <c r="F21" s="73">
        <v>81.66666666666667</v>
      </c>
      <c r="G21" s="126"/>
      <c r="H21" s="72"/>
      <c r="I21" s="121"/>
    </row>
    <row r="22" spans="1:9" ht="17.25" customHeight="1">
      <c r="A22" s="127" t="s">
        <v>46</v>
      </c>
      <c r="B22" s="128" t="s">
        <v>921</v>
      </c>
      <c r="C22" s="33">
        <v>60</v>
      </c>
      <c r="D22" s="119">
        <f t="shared" si="0"/>
        <v>50</v>
      </c>
      <c r="E22" s="73">
        <f t="shared" si="1"/>
        <v>83.33333333333334</v>
      </c>
      <c r="F22" s="73">
        <v>81.66666666666667</v>
      </c>
      <c r="G22" s="126"/>
      <c r="H22" s="72"/>
      <c r="I22" s="121"/>
    </row>
    <row r="23" spans="1:9" ht="17.25" customHeight="1">
      <c r="A23" s="127" t="s">
        <v>47</v>
      </c>
      <c r="B23" s="128" t="s">
        <v>921</v>
      </c>
      <c r="C23" s="33">
        <v>60</v>
      </c>
      <c r="D23" s="119">
        <f t="shared" si="0"/>
        <v>50</v>
      </c>
      <c r="E23" s="73">
        <f t="shared" si="1"/>
        <v>83.33333333333334</v>
      </c>
      <c r="F23" s="73">
        <v>81.66666666666667</v>
      </c>
      <c r="G23" s="126"/>
      <c r="H23" s="72"/>
      <c r="I23" s="121"/>
    </row>
    <row r="24" spans="1:9" ht="15.75" customHeight="1">
      <c r="A24" s="127" t="s">
        <v>48</v>
      </c>
      <c r="B24" s="128" t="s">
        <v>921</v>
      </c>
      <c r="C24" s="33">
        <v>60</v>
      </c>
      <c r="D24" s="119">
        <f t="shared" si="0"/>
        <v>50</v>
      </c>
      <c r="E24" s="73">
        <f t="shared" si="1"/>
        <v>83.33333333333334</v>
      </c>
      <c r="F24" s="73">
        <v>81.66666666666667</v>
      </c>
      <c r="G24" s="126"/>
      <c r="H24" s="72"/>
      <c r="I24" s="121"/>
    </row>
    <row r="25" spans="1:9" ht="16.5" customHeight="1">
      <c r="A25" s="127" t="s">
        <v>49</v>
      </c>
      <c r="B25" s="128" t="s">
        <v>921</v>
      </c>
      <c r="C25" s="33">
        <v>60</v>
      </c>
      <c r="D25" s="119">
        <f t="shared" si="0"/>
        <v>50</v>
      </c>
      <c r="E25" s="73">
        <f t="shared" si="1"/>
        <v>83.33333333333334</v>
      </c>
      <c r="F25" s="73">
        <v>81.66666666666667</v>
      </c>
      <c r="G25" s="126"/>
      <c r="H25" s="72"/>
      <c r="I25" s="121"/>
    </row>
    <row r="26" spans="1:9" ht="16.5" customHeight="1">
      <c r="A26" s="127" t="s">
        <v>50</v>
      </c>
      <c r="B26" s="128" t="s">
        <v>921</v>
      </c>
      <c r="C26" s="33">
        <v>60</v>
      </c>
      <c r="D26" s="119">
        <f t="shared" si="0"/>
        <v>50</v>
      </c>
      <c r="E26" s="73">
        <f t="shared" si="1"/>
        <v>83.33333333333334</v>
      </c>
      <c r="F26" s="73">
        <v>81.66666666666667</v>
      </c>
      <c r="G26" s="126"/>
      <c r="H26" s="72"/>
      <c r="I26" s="121"/>
    </row>
    <row r="27" spans="1:9" ht="16.5" customHeight="1">
      <c r="A27" s="127" t="s">
        <v>51</v>
      </c>
      <c r="B27" s="128" t="s">
        <v>921</v>
      </c>
      <c r="C27" s="33">
        <v>60</v>
      </c>
      <c r="D27" s="119">
        <f t="shared" si="0"/>
        <v>50</v>
      </c>
      <c r="E27" s="73">
        <f t="shared" si="1"/>
        <v>83.33333333333334</v>
      </c>
      <c r="F27" s="73">
        <v>81.66666666666667</v>
      </c>
      <c r="G27" s="126"/>
      <c r="H27" s="72"/>
      <c r="I27" s="121"/>
    </row>
    <row r="28" spans="1:9" ht="15.75" customHeight="1">
      <c r="A28" s="127" t="s">
        <v>52</v>
      </c>
      <c r="B28" s="128" t="s">
        <v>921</v>
      </c>
      <c r="C28" s="33">
        <v>60</v>
      </c>
      <c r="D28" s="119">
        <f t="shared" si="0"/>
        <v>50</v>
      </c>
      <c r="E28" s="73">
        <f t="shared" si="1"/>
        <v>83.33333333333334</v>
      </c>
      <c r="F28" s="73">
        <v>81.66666666666667</v>
      </c>
      <c r="G28" s="126"/>
      <c r="H28" s="72"/>
      <c r="I28" s="121"/>
    </row>
    <row r="29" spans="1:9" ht="16.5" customHeight="1">
      <c r="A29" s="127" t="s">
        <v>53</v>
      </c>
      <c r="B29" s="128" t="s">
        <v>921</v>
      </c>
      <c r="C29" s="33">
        <v>60</v>
      </c>
      <c r="D29" s="119">
        <f t="shared" si="0"/>
        <v>50</v>
      </c>
      <c r="E29" s="73">
        <f t="shared" si="1"/>
        <v>83.33333333333334</v>
      </c>
      <c r="F29" s="73">
        <v>81.66666666666667</v>
      </c>
      <c r="G29" s="126"/>
      <c r="H29" s="72"/>
      <c r="I29" s="121"/>
    </row>
    <row r="30" spans="1:9" ht="17.25" customHeight="1">
      <c r="A30" s="127" t="s">
        <v>54</v>
      </c>
      <c r="B30" s="128" t="s">
        <v>921</v>
      </c>
      <c r="C30" s="33">
        <v>60</v>
      </c>
      <c r="D30" s="119">
        <f t="shared" si="0"/>
        <v>50</v>
      </c>
      <c r="E30" s="73">
        <f t="shared" si="1"/>
        <v>83.33333333333334</v>
      </c>
      <c r="F30" s="73">
        <v>81.66666666666667</v>
      </c>
      <c r="G30" s="126"/>
      <c r="H30" s="72"/>
      <c r="I30" s="121"/>
    </row>
    <row r="31" spans="1:9" ht="18" customHeight="1">
      <c r="A31" s="127" t="s">
        <v>55</v>
      </c>
      <c r="B31" s="128" t="s">
        <v>921</v>
      </c>
      <c r="C31" s="33">
        <v>60</v>
      </c>
      <c r="D31" s="119">
        <f t="shared" si="0"/>
        <v>50</v>
      </c>
      <c r="E31" s="73">
        <f t="shared" si="1"/>
        <v>83.33333333333334</v>
      </c>
      <c r="F31" s="73">
        <v>81.66666666666667</v>
      </c>
      <c r="G31" s="126"/>
      <c r="H31" s="72"/>
      <c r="I31" s="121"/>
    </row>
    <row r="32" spans="1:9" ht="15.75" customHeight="1">
      <c r="A32" s="127" t="s">
        <v>56</v>
      </c>
      <c r="B32" s="128" t="s">
        <v>923</v>
      </c>
      <c r="C32" s="33">
        <v>60</v>
      </c>
      <c r="D32" s="119">
        <f t="shared" si="0"/>
        <v>28</v>
      </c>
      <c r="E32" s="73">
        <f t="shared" si="1"/>
        <v>46.666666666666664</v>
      </c>
      <c r="F32" s="73">
        <v>45</v>
      </c>
      <c r="G32" s="126"/>
      <c r="H32" s="72"/>
      <c r="I32" s="121"/>
    </row>
    <row r="33" spans="1:9" ht="17.25" customHeight="1">
      <c r="A33" s="127" t="s">
        <v>57</v>
      </c>
      <c r="B33" s="128" t="s">
        <v>919</v>
      </c>
      <c r="C33" s="33">
        <v>60</v>
      </c>
      <c r="D33" s="119">
        <f t="shared" si="0"/>
        <v>33</v>
      </c>
      <c r="E33" s="73">
        <f t="shared" si="1"/>
        <v>55.00000000000001</v>
      </c>
      <c r="F33" s="73">
        <v>53.333333333333336</v>
      </c>
      <c r="G33" s="126"/>
      <c r="H33" s="72"/>
      <c r="I33" s="121"/>
    </row>
    <row r="34" spans="1:9" ht="18" customHeight="1">
      <c r="A34" s="127" t="s">
        <v>58</v>
      </c>
      <c r="B34" s="128" t="s">
        <v>922</v>
      </c>
      <c r="C34" s="33">
        <v>60</v>
      </c>
      <c r="D34" s="119">
        <f t="shared" si="0"/>
        <v>47</v>
      </c>
      <c r="E34" s="73">
        <f t="shared" si="1"/>
        <v>78.33333333333333</v>
      </c>
      <c r="F34" s="73">
        <v>76.66666666666667</v>
      </c>
      <c r="G34" s="126"/>
      <c r="H34" s="72"/>
      <c r="I34" s="121"/>
    </row>
    <row r="35" spans="1:9" ht="15.75" customHeight="1">
      <c r="A35" s="127" t="s">
        <v>59</v>
      </c>
      <c r="B35" s="128" t="s">
        <v>921</v>
      </c>
      <c r="C35" s="33">
        <v>60</v>
      </c>
      <c r="D35" s="119">
        <f t="shared" si="0"/>
        <v>50</v>
      </c>
      <c r="E35" s="73">
        <f t="shared" si="1"/>
        <v>83.33333333333334</v>
      </c>
      <c r="F35" s="73">
        <v>81.66666666666667</v>
      </c>
      <c r="G35" s="126"/>
      <c r="H35" s="72"/>
      <c r="I35" s="121"/>
    </row>
    <row r="36" spans="1:9" ht="18" customHeight="1">
      <c r="A36" s="127" t="s">
        <v>60</v>
      </c>
      <c r="B36" s="128" t="s">
        <v>921</v>
      </c>
      <c r="C36" s="33">
        <v>60</v>
      </c>
      <c r="D36" s="119">
        <f t="shared" si="0"/>
        <v>50</v>
      </c>
      <c r="E36" s="73">
        <f t="shared" si="1"/>
        <v>83.33333333333334</v>
      </c>
      <c r="F36" s="73">
        <v>81.66666666666667</v>
      </c>
      <c r="G36" s="126"/>
      <c r="H36" s="72"/>
      <c r="I36" s="121"/>
    </row>
    <row r="37" spans="1:9" ht="17.25" customHeight="1">
      <c r="A37" s="127" t="s">
        <v>61</v>
      </c>
      <c r="B37" s="128" t="s">
        <v>921</v>
      </c>
      <c r="C37" s="33">
        <v>60</v>
      </c>
      <c r="D37" s="119">
        <f t="shared" si="0"/>
        <v>50</v>
      </c>
      <c r="E37" s="73">
        <f t="shared" si="1"/>
        <v>83.33333333333334</v>
      </c>
      <c r="F37" s="73">
        <v>81.66666666666667</v>
      </c>
      <c r="G37" s="126"/>
      <c r="H37" s="72"/>
      <c r="I37" s="121"/>
    </row>
    <row r="38" spans="1:9" ht="16.5" customHeight="1">
      <c r="A38" s="127" t="s">
        <v>62</v>
      </c>
      <c r="B38" s="128" t="s">
        <v>921</v>
      </c>
      <c r="C38" s="33">
        <v>60</v>
      </c>
      <c r="D38" s="119">
        <f t="shared" si="0"/>
        <v>50</v>
      </c>
      <c r="E38" s="73">
        <f t="shared" si="1"/>
        <v>83.33333333333334</v>
      </c>
      <c r="F38" s="73">
        <v>81.66666666666667</v>
      </c>
      <c r="G38" s="126"/>
      <c r="H38" s="72"/>
      <c r="I38" s="121"/>
    </row>
    <row r="39" spans="1:9" ht="17.25" customHeight="1">
      <c r="A39" s="127" t="s">
        <v>63</v>
      </c>
      <c r="B39" s="128" t="s">
        <v>921</v>
      </c>
      <c r="C39" s="33">
        <v>60</v>
      </c>
      <c r="D39" s="119">
        <f t="shared" si="0"/>
        <v>50</v>
      </c>
      <c r="E39" s="73">
        <f t="shared" si="1"/>
        <v>83.33333333333334</v>
      </c>
      <c r="F39" s="73">
        <v>81.66666666666667</v>
      </c>
      <c r="G39" s="126"/>
      <c r="H39" s="72"/>
      <c r="I39" s="121"/>
    </row>
    <row r="40" spans="1:9" ht="16.5" customHeight="1">
      <c r="A40" s="127" t="s">
        <v>64</v>
      </c>
      <c r="B40" s="128" t="s">
        <v>921</v>
      </c>
      <c r="C40" s="33">
        <v>60</v>
      </c>
      <c r="D40" s="119">
        <f t="shared" si="0"/>
        <v>50</v>
      </c>
      <c r="E40" s="73">
        <f t="shared" si="1"/>
        <v>83.33333333333334</v>
      </c>
      <c r="F40" s="73">
        <v>81.66666666666667</v>
      </c>
      <c r="G40" s="126"/>
      <c r="H40" s="72"/>
      <c r="I40" s="121"/>
    </row>
    <row r="41" spans="1:9" ht="16.5" customHeight="1">
      <c r="A41" s="127" t="s">
        <v>65</v>
      </c>
      <c r="B41" s="128" t="s">
        <v>921</v>
      </c>
      <c r="C41" s="33">
        <v>60</v>
      </c>
      <c r="D41" s="119">
        <f t="shared" si="0"/>
        <v>50</v>
      </c>
      <c r="E41" s="73">
        <f t="shared" si="1"/>
        <v>83.33333333333334</v>
      </c>
      <c r="F41" s="73">
        <v>81.66666666666667</v>
      </c>
      <c r="G41" s="126"/>
      <c r="H41" s="72"/>
      <c r="I41" s="121"/>
    </row>
    <row r="42" spans="1:9" ht="16.5" customHeight="1">
      <c r="A42" s="127" t="s">
        <v>66</v>
      </c>
      <c r="B42" s="128" t="s">
        <v>921</v>
      </c>
      <c r="C42" s="33">
        <v>60</v>
      </c>
      <c r="D42" s="119">
        <f t="shared" si="0"/>
        <v>50</v>
      </c>
      <c r="E42" s="73">
        <f t="shared" si="1"/>
        <v>83.33333333333334</v>
      </c>
      <c r="F42" s="73">
        <v>81.66666666666667</v>
      </c>
      <c r="G42" s="126"/>
      <c r="H42" s="72"/>
      <c r="I42" s="121"/>
    </row>
    <row r="43" spans="1:9" ht="19.5" customHeight="1">
      <c r="A43" s="127" t="s">
        <v>67</v>
      </c>
      <c r="B43" s="128" t="s">
        <v>921</v>
      </c>
      <c r="C43" s="33">
        <v>60</v>
      </c>
      <c r="D43" s="119">
        <f t="shared" si="0"/>
        <v>50</v>
      </c>
      <c r="E43" s="73">
        <f t="shared" si="1"/>
        <v>83.33333333333334</v>
      </c>
      <c r="F43" s="73">
        <v>81.66666666666667</v>
      </c>
      <c r="G43" s="126"/>
      <c r="H43" s="72"/>
      <c r="I43" s="121"/>
    </row>
    <row r="44" spans="1:9" ht="16.5" customHeight="1">
      <c r="A44" s="127" t="s">
        <v>68</v>
      </c>
      <c r="B44" s="128" t="s">
        <v>921</v>
      </c>
      <c r="C44" s="33">
        <v>60</v>
      </c>
      <c r="D44" s="119">
        <f t="shared" si="0"/>
        <v>50</v>
      </c>
      <c r="E44" s="73">
        <f t="shared" si="1"/>
        <v>83.33333333333334</v>
      </c>
      <c r="F44" s="73">
        <v>81.66666666666667</v>
      </c>
      <c r="G44" s="126"/>
      <c r="H44" s="72"/>
      <c r="I44" s="121"/>
    </row>
    <row r="45" spans="1:9" ht="18" customHeight="1">
      <c r="A45" s="127" t="s">
        <v>69</v>
      </c>
      <c r="B45" s="128" t="s">
        <v>924</v>
      </c>
      <c r="C45" s="33">
        <v>60</v>
      </c>
      <c r="D45" s="119">
        <f t="shared" si="0"/>
        <v>17</v>
      </c>
      <c r="E45" s="73">
        <f t="shared" si="1"/>
        <v>28.333333333333332</v>
      </c>
      <c r="F45" s="73">
        <v>26.666666666666668</v>
      </c>
      <c r="G45" s="126"/>
      <c r="H45" s="72"/>
      <c r="I45" s="121"/>
    </row>
    <row r="46" spans="1:9" ht="17.25" customHeight="1">
      <c r="A46" s="127" t="s">
        <v>70</v>
      </c>
      <c r="B46" s="128" t="s">
        <v>925</v>
      </c>
      <c r="C46" s="33">
        <v>60</v>
      </c>
      <c r="D46" s="119">
        <f t="shared" si="0"/>
        <v>14</v>
      </c>
      <c r="E46" s="73">
        <f t="shared" si="1"/>
        <v>23.333333333333332</v>
      </c>
      <c r="F46" s="73">
        <v>21.666666666666668</v>
      </c>
      <c r="G46" s="126"/>
      <c r="H46" s="72"/>
      <c r="I46" s="121"/>
    </row>
    <row r="47" spans="1:9" ht="16.5" customHeight="1">
      <c r="A47" s="127" t="s">
        <v>71</v>
      </c>
      <c r="B47" s="128" t="s">
        <v>925</v>
      </c>
      <c r="C47" s="33">
        <v>60</v>
      </c>
      <c r="D47" s="119">
        <f t="shared" si="0"/>
        <v>14</v>
      </c>
      <c r="E47" s="73">
        <f t="shared" si="1"/>
        <v>23.333333333333332</v>
      </c>
      <c r="F47" s="73">
        <v>21.666666666666668</v>
      </c>
      <c r="G47" s="126"/>
      <c r="H47" s="72"/>
      <c r="I47" s="121"/>
    </row>
    <row r="48" spans="1:9" ht="17.25" customHeight="1">
      <c r="A48" s="127" t="s">
        <v>72</v>
      </c>
      <c r="B48" s="128" t="s">
        <v>925</v>
      </c>
      <c r="C48" s="33">
        <v>60</v>
      </c>
      <c r="D48" s="119">
        <f t="shared" si="0"/>
        <v>14</v>
      </c>
      <c r="E48" s="73">
        <f t="shared" si="1"/>
        <v>23.333333333333332</v>
      </c>
      <c r="F48" s="73">
        <v>21.666666666666668</v>
      </c>
      <c r="G48" s="126"/>
      <c r="H48" s="72"/>
      <c r="I48" s="121"/>
    </row>
    <row r="49" spans="1:9" ht="16.5" customHeight="1">
      <c r="A49" s="127" t="s">
        <v>868</v>
      </c>
      <c r="B49" s="128" t="s">
        <v>926</v>
      </c>
      <c r="C49" s="33">
        <v>60</v>
      </c>
      <c r="D49" s="119">
        <f t="shared" si="0"/>
        <v>2</v>
      </c>
      <c r="E49" s="73">
        <f t="shared" si="1"/>
        <v>3.3333333333333335</v>
      </c>
      <c r="F49" s="73">
        <v>1.6666666666666667</v>
      </c>
      <c r="G49" s="126"/>
      <c r="H49" s="72"/>
      <c r="I49" s="121"/>
    </row>
    <row r="50" spans="1:9" ht="12.75" customHeight="1">
      <c r="A50" s="127" t="s">
        <v>869</v>
      </c>
      <c r="B50" s="128" t="s">
        <v>927</v>
      </c>
      <c r="C50" s="33">
        <v>60</v>
      </c>
      <c r="D50" s="119">
        <f t="shared" si="0"/>
        <v>1</v>
      </c>
      <c r="E50" s="73">
        <f t="shared" si="1"/>
        <v>1.6666666666666667</v>
      </c>
      <c r="F50" s="73">
        <v>0</v>
      </c>
      <c r="G50" s="126"/>
      <c r="H50" s="72"/>
      <c r="I50" s="121"/>
    </row>
    <row r="51" spans="1:9" ht="18.75" customHeight="1">
      <c r="A51" s="127" t="s">
        <v>1194</v>
      </c>
      <c r="B51" s="128" t="s">
        <v>921</v>
      </c>
      <c r="C51" s="33">
        <v>60</v>
      </c>
      <c r="D51" s="119">
        <f t="shared" si="0"/>
        <v>50</v>
      </c>
      <c r="E51" s="73">
        <f t="shared" si="1"/>
        <v>83.33333333333334</v>
      </c>
      <c r="F51" s="73">
        <v>81.66666666666667</v>
      </c>
      <c r="G51" s="126"/>
      <c r="H51" s="72"/>
      <c r="I51" s="121"/>
    </row>
    <row r="52" spans="1:9" ht="15">
      <c r="A52" s="127" t="s">
        <v>1195</v>
      </c>
      <c r="B52" s="128" t="s">
        <v>921</v>
      </c>
      <c r="C52" s="33">
        <v>60</v>
      </c>
      <c r="D52" s="119">
        <f t="shared" si="0"/>
        <v>50</v>
      </c>
      <c r="E52" s="73">
        <f t="shared" si="1"/>
        <v>83.33333333333334</v>
      </c>
      <c r="F52" s="73">
        <v>81.66666666666667</v>
      </c>
      <c r="G52" s="126"/>
      <c r="H52" s="72"/>
      <c r="I52" s="121"/>
    </row>
    <row r="53" spans="1:9" ht="18" customHeight="1">
      <c r="A53" s="127" t="s">
        <v>1196</v>
      </c>
      <c r="B53" s="128" t="s">
        <v>921</v>
      </c>
      <c r="C53" s="33">
        <v>60</v>
      </c>
      <c r="D53" s="119">
        <f t="shared" si="0"/>
        <v>50</v>
      </c>
      <c r="E53" s="73">
        <f t="shared" si="1"/>
        <v>83.33333333333334</v>
      </c>
      <c r="F53" s="73">
        <v>81.66666666666667</v>
      </c>
      <c r="G53" s="126"/>
      <c r="H53" s="72"/>
      <c r="I53" s="121"/>
    </row>
    <row r="54" spans="1:9" ht="18" customHeight="1">
      <c r="A54" s="127" t="s">
        <v>1197</v>
      </c>
      <c r="B54" s="128" t="s">
        <v>921</v>
      </c>
      <c r="C54" s="33">
        <v>60</v>
      </c>
      <c r="D54" s="119">
        <f t="shared" si="0"/>
        <v>50</v>
      </c>
      <c r="E54" s="73">
        <f t="shared" si="1"/>
        <v>83.33333333333334</v>
      </c>
      <c r="F54" s="73">
        <v>81.66666666666667</v>
      </c>
      <c r="G54" s="126"/>
      <c r="H54" s="72"/>
      <c r="I54" s="121"/>
    </row>
    <row r="55" spans="1:9" ht="15">
      <c r="A55" s="127" t="s">
        <v>1198</v>
      </c>
      <c r="B55" s="128" t="s">
        <v>921</v>
      </c>
      <c r="C55" s="33">
        <v>60</v>
      </c>
      <c r="D55" s="119">
        <f t="shared" si="0"/>
        <v>50</v>
      </c>
      <c r="E55" s="73">
        <f t="shared" si="1"/>
        <v>83.33333333333334</v>
      </c>
      <c r="F55" s="73">
        <v>81.66666666666667</v>
      </c>
      <c r="G55" s="126"/>
      <c r="H55" s="72"/>
      <c r="I55" s="121"/>
    </row>
    <row r="56" spans="1:9" ht="18.75" customHeight="1">
      <c r="A56" s="127" t="s">
        <v>1199</v>
      </c>
      <c r="B56" s="128" t="s">
        <v>921</v>
      </c>
      <c r="C56" s="33">
        <v>60</v>
      </c>
      <c r="D56" s="119">
        <f t="shared" si="0"/>
        <v>50</v>
      </c>
      <c r="E56" s="73">
        <f t="shared" si="1"/>
        <v>83.33333333333334</v>
      </c>
      <c r="F56" s="73">
        <v>81.66666666666667</v>
      </c>
      <c r="G56" s="126"/>
      <c r="H56" s="72"/>
      <c r="I56" s="121"/>
    </row>
    <row r="57" spans="1:9" ht="18.75" customHeight="1">
      <c r="A57" s="127" t="s">
        <v>1200</v>
      </c>
      <c r="B57" s="128" t="s">
        <v>921</v>
      </c>
      <c r="C57" s="33">
        <v>60</v>
      </c>
      <c r="D57" s="119">
        <f t="shared" si="0"/>
        <v>50</v>
      </c>
      <c r="E57" s="73">
        <f t="shared" si="1"/>
        <v>83.33333333333334</v>
      </c>
      <c r="F57" s="73">
        <v>81.66666666666667</v>
      </c>
      <c r="G57" s="126"/>
      <c r="H57" s="72"/>
      <c r="I57" s="121"/>
    </row>
    <row r="58" spans="1:9" ht="15">
      <c r="A58" s="127" t="s">
        <v>1201</v>
      </c>
      <c r="B58" s="128" t="s">
        <v>921</v>
      </c>
      <c r="C58" s="33">
        <v>60</v>
      </c>
      <c r="D58" s="119">
        <f t="shared" si="0"/>
        <v>50</v>
      </c>
      <c r="E58" s="73">
        <f t="shared" si="1"/>
        <v>83.33333333333334</v>
      </c>
      <c r="F58" s="73">
        <v>81.66666666666667</v>
      </c>
      <c r="G58" s="126"/>
      <c r="H58" s="72"/>
      <c r="I58" s="121"/>
    </row>
    <row r="59" spans="1:9" ht="15">
      <c r="A59" s="127" t="s">
        <v>1202</v>
      </c>
      <c r="B59" s="128" t="s">
        <v>921</v>
      </c>
      <c r="C59" s="33">
        <v>60</v>
      </c>
      <c r="D59" s="119">
        <f t="shared" si="0"/>
        <v>50</v>
      </c>
      <c r="E59" s="73">
        <f t="shared" si="1"/>
        <v>83.33333333333334</v>
      </c>
      <c r="F59" s="73">
        <v>81.66666666666667</v>
      </c>
      <c r="G59" s="126"/>
      <c r="H59" s="72"/>
      <c r="I59" s="121"/>
    </row>
    <row r="60" spans="1:9" ht="15">
      <c r="A60" s="127" t="s">
        <v>1203</v>
      </c>
      <c r="B60" s="128" t="s">
        <v>921</v>
      </c>
      <c r="C60" s="33">
        <v>60</v>
      </c>
      <c r="D60" s="119">
        <f t="shared" si="0"/>
        <v>50</v>
      </c>
      <c r="E60" s="73">
        <f t="shared" si="1"/>
        <v>83.33333333333334</v>
      </c>
      <c r="F60" s="73">
        <v>81.66666666666667</v>
      </c>
      <c r="G60" s="126"/>
      <c r="H60" s="72"/>
      <c r="I60" s="121"/>
    </row>
    <row r="61" spans="1:9" ht="15">
      <c r="A61" s="127" t="s">
        <v>1204</v>
      </c>
      <c r="B61" s="128" t="s">
        <v>921</v>
      </c>
      <c r="C61" s="33">
        <v>60</v>
      </c>
      <c r="D61" s="119">
        <f t="shared" si="0"/>
        <v>50</v>
      </c>
      <c r="E61" s="73">
        <f t="shared" si="1"/>
        <v>83.33333333333334</v>
      </c>
      <c r="F61" s="73">
        <v>81.66666666666667</v>
      </c>
      <c r="G61" s="126"/>
      <c r="H61" s="72"/>
      <c r="I61" s="121"/>
    </row>
    <row r="62" spans="1:9" ht="15">
      <c r="A62" s="127" t="s">
        <v>1214</v>
      </c>
      <c r="B62" s="128" t="s">
        <v>921</v>
      </c>
      <c r="C62" s="33">
        <v>60</v>
      </c>
      <c r="D62" s="119">
        <f t="shared" si="0"/>
        <v>50</v>
      </c>
      <c r="E62" s="73">
        <f t="shared" si="1"/>
        <v>83.33333333333334</v>
      </c>
      <c r="F62" s="73">
        <v>81.66666666666667</v>
      </c>
      <c r="G62" s="126"/>
      <c r="H62" s="72"/>
      <c r="I62" s="121"/>
    </row>
    <row r="63" spans="1:9" ht="17.25" customHeight="1">
      <c r="A63" s="127" t="s">
        <v>1205</v>
      </c>
      <c r="B63" s="128" t="s">
        <v>928</v>
      </c>
      <c r="C63" s="33">
        <v>60</v>
      </c>
      <c r="D63" s="119">
        <f t="shared" si="0"/>
        <v>46</v>
      </c>
      <c r="E63" s="73">
        <f t="shared" si="1"/>
        <v>76.66666666666667</v>
      </c>
      <c r="F63" s="73">
        <v>75</v>
      </c>
      <c r="G63" s="126"/>
      <c r="H63" s="72"/>
      <c r="I63" s="121"/>
    </row>
    <row r="64" spans="1:9" ht="15">
      <c r="A64" s="127" t="s">
        <v>1206</v>
      </c>
      <c r="B64" s="128" t="s">
        <v>929</v>
      </c>
      <c r="C64" s="33">
        <v>60</v>
      </c>
      <c r="D64" s="119">
        <f t="shared" si="0"/>
        <v>48</v>
      </c>
      <c r="E64" s="73">
        <f t="shared" si="1"/>
        <v>80</v>
      </c>
      <c r="F64" s="73">
        <v>78.33333333333333</v>
      </c>
      <c r="G64" s="126"/>
      <c r="H64" s="72"/>
      <c r="I64" s="121"/>
    </row>
    <row r="65" spans="1:9" ht="15">
      <c r="A65" s="127" t="s">
        <v>1207</v>
      </c>
      <c r="B65" s="128" t="s">
        <v>921</v>
      </c>
      <c r="C65" s="33">
        <v>60</v>
      </c>
      <c r="D65" s="119">
        <f t="shared" si="0"/>
        <v>50</v>
      </c>
      <c r="E65" s="73">
        <f t="shared" si="1"/>
        <v>83.33333333333334</v>
      </c>
      <c r="F65" s="73">
        <v>81.66666666666667</v>
      </c>
      <c r="G65" s="126"/>
      <c r="H65" s="72"/>
      <c r="I65" s="121"/>
    </row>
    <row r="66" spans="1:9" ht="15">
      <c r="A66" s="127" t="s">
        <v>1208</v>
      </c>
      <c r="B66" s="128" t="s">
        <v>921</v>
      </c>
      <c r="C66" s="33">
        <v>60</v>
      </c>
      <c r="D66" s="119">
        <f t="shared" si="0"/>
        <v>50</v>
      </c>
      <c r="E66" s="73">
        <f t="shared" si="1"/>
        <v>83.33333333333334</v>
      </c>
      <c r="F66" s="73">
        <v>81.66666666666667</v>
      </c>
      <c r="G66" s="126"/>
      <c r="H66" s="72"/>
      <c r="I66" s="121"/>
    </row>
    <row r="67" spans="1:9" ht="15">
      <c r="A67" s="127" t="s">
        <v>1209</v>
      </c>
      <c r="B67" s="128" t="s">
        <v>921</v>
      </c>
      <c r="C67" s="33">
        <v>60</v>
      </c>
      <c r="D67" s="119">
        <f t="shared" si="0"/>
        <v>50</v>
      </c>
      <c r="E67" s="73">
        <f t="shared" si="1"/>
        <v>83.33333333333334</v>
      </c>
      <c r="F67" s="73">
        <v>81.66666666666667</v>
      </c>
      <c r="G67" s="126"/>
      <c r="H67" s="72"/>
      <c r="I67" s="121"/>
    </row>
    <row r="68" spans="1:9" ht="15">
      <c r="A68" s="127" t="s">
        <v>1210</v>
      </c>
      <c r="B68" s="128" t="s">
        <v>921</v>
      </c>
      <c r="C68" s="33">
        <v>60</v>
      </c>
      <c r="D68" s="119">
        <f t="shared" si="0"/>
        <v>50</v>
      </c>
      <c r="E68" s="73">
        <f t="shared" si="1"/>
        <v>83.33333333333334</v>
      </c>
      <c r="F68" s="73">
        <v>81.66666666666667</v>
      </c>
      <c r="G68" s="126"/>
      <c r="H68" s="72"/>
      <c r="I68" s="121"/>
    </row>
    <row r="69" spans="1:9" ht="15">
      <c r="A69" s="127" t="s">
        <v>1211</v>
      </c>
      <c r="B69" s="128" t="s">
        <v>921</v>
      </c>
      <c r="C69" s="33">
        <v>60</v>
      </c>
      <c r="D69" s="119">
        <f aca="true" t="shared" si="2" ref="D69:D132">2019-B69</f>
        <v>50</v>
      </c>
      <c r="E69" s="73">
        <f aca="true" t="shared" si="3" ref="E69:E131">D69/C69*100</f>
        <v>83.33333333333334</v>
      </c>
      <c r="F69" s="73">
        <v>81.66666666666667</v>
      </c>
      <c r="G69" s="126"/>
      <c r="H69" s="72"/>
      <c r="I69" s="121"/>
    </row>
    <row r="70" spans="1:9" ht="15.75" customHeight="1">
      <c r="A70" s="127" t="s">
        <v>1212</v>
      </c>
      <c r="B70" s="128" t="s">
        <v>930</v>
      </c>
      <c r="C70" s="33">
        <v>60</v>
      </c>
      <c r="D70" s="119">
        <f t="shared" si="2"/>
        <v>49</v>
      </c>
      <c r="E70" s="73">
        <f t="shared" si="3"/>
        <v>81.66666666666667</v>
      </c>
      <c r="F70" s="73">
        <v>80</v>
      </c>
      <c r="G70" s="126"/>
      <c r="H70" s="72"/>
      <c r="I70" s="121"/>
    </row>
    <row r="71" spans="1:9" ht="18" customHeight="1">
      <c r="A71" s="127" t="s">
        <v>1213</v>
      </c>
      <c r="B71" s="128" t="s">
        <v>928</v>
      </c>
      <c r="C71" s="33">
        <v>60</v>
      </c>
      <c r="D71" s="119">
        <f t="shared" si="2"/>
        <v>46</v>
      </c>
      <c r="E71" s="73">
        <f t="shared" si="3"/>
        <v>76.66666666666667</v>
      </c>
      <c r="F71" s="73">
        <v>75</v>
      </c>
      <c r="G71" s="126"/>
      <c r="H71" s="72"/>
      <c r="I71" s="121"/>
    </row>
    <row r="72" spans="1:9" ht="15">
      <c r="A72" s="127" t="s">
        <v>1215</v>
      </c>
      <c r="B72" s="128" t="s">
        <v>931</v>
      </c>
      <c r="C72" s="33">
        <v>60</v>
      </c>
      <c r="D72" s="119">
        <f t="shared" si="2"/>
        <v>43</v>
      </c>
      <c r="E72" s="73">
        <f t="shared" si="3"/>
        <v>71.66666666666667</v>
      </c>
      <c r="F72" s="73">
        <v>70</v>
      </c>
      <c r="G72" s="126"/>
      <c r="H72" s="72"/>
      <c r="I72" s="121"/>
    </row>
    <row r="73" spans="1:9" ht="15">
      <c r="A73" s="127" t="s">
        <v>1216</v>
      </c>
      <c r="B73" s="128" t="s">
        <v>932</v>
      </c>
      <c r="C73" s="33">
        <v>60</v>
      </c>
      <c r="D73" s="119">
        <f t="shared" si="2"/>
        <v>20</v>
      </c>
      <c r="E73" s="73">
        <f t="shared" si="3"/>
        <v>33.33333333333333</v>
      </c>
      <c r="F73" s="73">
        <v>31.666666666666664</v>
      </c>
      <c r="G73" s="126"/>
      <c r="H73" s="72"/>
      <c r="I73" s="121"/>
    </row>
    <row r="74" spans="1:9" ht="15">
      <c r="A74" s="127" t="s">
        <v>1217</v>
      </c>
      <c r="B74" s="128" t="s">
        <v>932</v>
      </c>
      <c r="C74" s="33">
        <v>60</v>
      </c>
      <c r="D74" s="119">
        <f t="shared" si="2"/>
        <v>20</v>
      </c>
      <c r="E74" s="73">
        <f t="shared" si="3"/>
        <v>33.33333333333333</v>
      </c>
      <c r="F74" s="73">
        <v>31.666666666666664</v>
      </c>
      <c r="G74" s="126"/>
      <c r="H74" s="72"/>
      <c r="I74" s="121"/>
    </row>
    <row r="75" spans="1:9" ht="15">
      <c r="A75" s="127" t="s">
        <v>1218</v>
      </c>
      <c r="B75" s="128" t="s">
        <v>933</v>
      </c>
      <c r="C75" s="33">
        <v>60</v>
      </c>
      <c r="D75" s="119">
        <f t="shared" si="2"/>
        <v>37</v>
      </c>
      <c r="E75" s="73">
        <f t="shared" si="3"/>
        <v>61.66666666666667</v>
      </c>
      <c r="F75" s="73">
        <v>60</v>
      </c>
      <c r="G75" s="126"/>
      <c r="H75" s="72"/>
      <c r="I75" s="121"/>
    </row>
    <row r="76" spans="1:9" ht="15.75" customHeight="1">
      <c r="A76" s="127" t="s">
        <v>1219</v>
      </c>
      <c r="B76" s="128" t="s">
        <v>925</v>
      </c>
      <c r="C76" s="33">
        <v>60</v>
      </c>
      <c r="D76" s="119">
        <f t="shared" si="2"/>
        <v>14</v>
      </c>
      <c r="E76" s="73">
        <f t="shared" si="3"/>
        <v>23.333333333333332</v>
      </c>
      <c r="F76" s="73">
        <v>21.666666666666668</v>
      </c>
      <c r="G76" s="126"/>
      <c r="H76" s="72"/>
      <c r="I76" s="121"/>
    </row>
    <row r="77" spans="1:9" ht="18.75" customHeight="1">
      <c r="A77" s="127" t="s">
        <v>1220</v>
      </c>
      <c r="B77" s="128" t="s">
        <v>925</v>
      </c>
      <c r="C77" s="33">
        <v>60</v>
      </c>
      <c r="D77" s="119">
        <f t="shared" si="2"/>
        <v>14</v>
      </c>
      <c r="E77" s="73">
        <f t="shared" si="3"/>
        <v>23.333333333333332</v>
      </c>
      <c r="F77" s="73">
        <v>21.666666666666668</v>
      </c>
      <c r="G77" s="126"/>
      <c r="H77" s="72"/>
      <c r="I77" s="121"/>
    </row>
    <row r="78" spans="1:9" ht="13.5" customHeight="1">
      <c r="A78" s="127" t="s">
        <v>1503</v>
      </c>
      <c r="B78" s="128" t="s">
        <v>925</v>
      </c>
      <c r="C78" s="33">
        <v>60</v>
      </c>
      <c r="D78" s="119">
        <f t="shared" si="2"/>
        <v>14</v>
      </c>
      <c r="E78" s="73">
        <f t="shared" si="3"/>
        <v>23.333333333333332</v>
      </c>
      <c r="F78" s="73">
        <v>21.666666666666668</v>
      </c>
      <c r="G78" s="126"/>
      <c r="H78" s="72"/>
      <c r="I78" s="121"/>
    </row>
    <row r="79" spans="1:9" ht="15">
      <c r="A79" s="127" t="s">
        <v>1221</v>
      </c>
      <c r="B79" s="128" t="s">
        <v>934</v>
      </c>
      <c r="C79" s="33">
        <v>60</v>
      </c>
      <c r="D79" s="119">
        <f t="shared" si="2"/>
        <v>27</v>
      </c>
      <c r="E79" s="73">
        <f t="shared" si="3"/>
        <v>45</v>
      </c>
      <c r="F79" s="73">
        <v>43.333333333333336</v>
      </c>
      <c r="G79" s="126"/>
      <c r="H79" s="72"/>
      <c r="I79" s="121"/>
    </row>
    <row r="80" spans="1:9" ht="18.75" customHeight="1">
      <c r="A80" s="127" t="s">
        <v>1222</v>
      </c>
      <c r="B80" s="128" t="s">
        <v>935</v>
      </c>
      <c r="C80" s="33">
        <v>60</v>
      </c>
      <c r="D80" s="119">
        <f t="shared" si="2"/>
        <v>19</v>
      </c>
      <c r="E80" s="73">
        <f t="shared" si="3"/>
        <v>31.666666666666664</v>
      </c>
      <c r="F80" s="73">
        <v>30</v>
      </c>
      <c r="G80" s="126"/>
      <c r="H80" s="72"/>
      <c r="I80" s="121"/>
    </row>
    <row r="81" spans="1:9" ht="15">
      <c r="A81" s="127" t="s">
        <v>1223</v>
      </c>
      <c r="B81" s="128" t="s">
        <v>936</v>
      </c>
      <c r="C81" s="33">
        <v>60</v>
      </c>
      <c r="D81" s="119">
        <f t="shared" si="2"/>
        <v>21</v>
      </c>
      <c r="E81" s="73">
        <f t="shared" si="3"/>
        <v>35</v>
      </c>
      <c r="F81" s="73">
        <v>33.33333333333333</v>
      </c>
      <c r="G81" s="126"/>
      <c r="H81" s="72"/>
      <c r="I81" s="121"/>
    </row>
    <row r="82" spans="1:9" ht="15">
      <c r="A82" s="127" t="s">
        <v>1224</v>
      </c>
      <c r="B82" s="128" t="s">
        <v>937</v>
      </c>
      <c r="C82" s="33">
        <v>60</v>
      </c>
      <c r="D82" s="119">
        <f t="shared" si="2"/>
        <v>25</v>
      </c>
      <c r="E82" s="73">
        <f t="shared" si="3"/>
        <v>41.66666666666667</v>
      </c>
      <c r="F82" s="73">
        <v>40</v>
      </c>
      <c r="G82" s="126"/>
      <c r="H82" s="72"/>
      <c r="I82" s="121"/>
    </row>
    <row r="83" spans="1:9" ht="15">
      <c r="A83" s="127" t="s">
        <v>1226</v>
      </c>
      <c r="B83" s="128" t="s">
        <v>934</v>
      </c>
      <c r="C83" s="33">
        <v>60</v>
      </c>
      <c r="D83" s="119">
        <f t="shared" si="2"/>
        <v>27</v>
      </c>
      <c r="E83" s="73">
        <f t="shared" si="3"/>
        <v>45</v>
      </c>
      <c r="F83" s="73">
        <v>43.333333333333336</v>
      </c>
      <c r="G83" s="126"/>
      <c r="H83" s="72"/>
      <c r="I83" s="121"/>
    </row>
    <row r="84" spans="1:9" ht="15">
      <c r="A84" s="127" t="s">
        <v>1225</v>
      </c>
      <c r="B84" s="128" t="s">
        <v>936</v>
      </c>
      <c r="C84" s="33">
        <v>60</v>
      </c>
      <c r="D84" s="119">
        <f t="shared" si="2"/>
        <v>21</v>
      </c>
      <c r="E84" s="73">
        <f t="shared" si="3"/>
        <v>35</v>
      </c>
      <c r="F84" s="73">
        <v>33.33333333333333</v>
      </c>
      <c r="G84" s="126"/>
      <c r="H84" s="72"/>
      <c r="I84" s="121"/>
    </row>
    <row r="85" spans="1:9" ht="15">
      <c r="A85" s="127" t="s">
        <v>1227</v>
      </c>
      <c r="B85" s="128" t="s">
        <v>936</v>
      </c>
      <c r="C85" s="33">
        <v>60</v>
      </c>
      <c r="D85" s="119">
        <f t="shared" si="2"/>
        <v>21</v>
      </c>
      <c r="E85" s="73">
        <f t="shared" si="3"/>
        <v>35</v>
      </c>
      <c r="F85" s="73">
        <v>33.33333333333333</v>
      </c>
      <c r="G85" s="126"/>
      <c r="H85" s="72"/>
      <c r="I85" s="121"/>
    </row>
    <row r="86" spans="1:9" ht="15">
      <c r="A86" s="127" t="s">
        <v>1228</v>
      </c>
      <c r="B86" s="128" t="s">
        <v>938</v>
      </c>
      <c r="C86" s="33">
        <v>60</v>
      </c>
      <c r="D86" s="119">
        <f t="shared" si="2"/>
        <v>22</v>
      </c>
      <c r="E86" s="73">
        <f t="shared" si="3"/>
        <v>36.666666666666664</v>
      </c>
      <c r="F86" s="73">
        <v>35</v>
      </c>
      <c r="G86" s="126"/>
      <c r="H86" s="72"/>
      <c r="I86" s="121"/>
    </row>
    <row r="87" spans="1:9" ht="15.75" customHeight="1">
      <c r="A87" s="127" t="s">
        <v>1229</v>
      </c>
      <c r="B87" s="128" t="s">
        <v>939</v>
      </c>
      <c r="C87" s="33">
        <v>60</v>
      </c>
      <c r="D87" s="119">
        <f t="shared" si="2"/>
        <v>24</v>
      </c>
      <c r="E87" s="73">
        <f t="shared" si="3"/>
        <v>40</v>
      </c>
      <c r="F87" s="73">
        <v>38.333333333333336</v>
      </c>
      <c r="G87" s="126"/>
      <c r="H87" s="72"/>
      <c r="I87" s="121"/>
    </row>
    <row r="88" spans="1:9" ht="15">
      <c r="A88" s="127" t="s">
        <v>1230</v>
      </c>
      <c r="B88" s="128" t="s">
        <v>938</v>
      </c>
      <c r="C88" s="33">
        <v>60</v>
      </c>
      <c r="D88" s="119">
        <f t="shared" si="2"/>
        <v>22</v>
      </c>
      <c r="E88" s="73">
        <f t="shared" si="3"/>
        <v>36.666666666666664</v>
      </c>
      <c r="F88" s="73">
        <v>35</v>
      </c>
      <c r="G88" s="126"/>
      <c r="H88" s="72"/>
      <c r="I88" s="121"/>
    </row>
    <row r="89" spans="1:9" ht="15">
      <c r="A89" s="127" t="s">
        <v>1231</v>
      </c>
      <c r="B89" s="128" t="s">
        <v>934</v>
      </c>
      <c r="C89" s="33">
        <v>60</v>
      </c>
      <c r="D89" s="119">
        <f t="shared" si="2"/>
        <v>27</v>
      </c>
      <c r="E89" s="73">
        <f t="shared" si="3"/>
        <v>45</v>
      </c>
      <c r="F89" s="73">
        <v>43.333333333333336</v>
      </c>
      <c r="G89" s="126"/>
      <c r="H89" s="72"/>
      <c r="I89" s="121"/>
    </row>
    <row r="90" spans="1:9" ht="15">
      <c r="A90" s="127" t="s">
        <v>1232</v>
      </c>
      <c r="B90" s="128" t="s">
        <v>934</v>
      </c>
      <c r="C90" s="33">
        <v>60</v>
      </c>
      <c r="D90" s="119">
        <f t="shared" si="2"/>
        <v>27</v>
      </c>
      <c r="E90" s="73">
        <f t="shared" si="3"/>
        <v>45</v>
      </c>
      <c r="F90" s="73">
        <v>43.333333333333336</v>
      </c>
      <c r="G90" s="126"/>
      <c r="H90" s="72"/>
      <c r="I90" s="121"/>
    </row>
    <row r="91" spans="1:9" ht="15">
      <c r="A91" s="127" t="s">
        <v>1233</v>
      </c>
      <c r="B91" s="128" t="s">
        <v>934</v>
      </c>
      <c r="C91" s="33">
        <v>60</v>
      </c>
      <c r="D91" s="119">
        <f t="shared" si="2"/>
        <v>27</v>
      </c>
      <c r="E91" s="73">
        <f t="shared" si="3"/>
        <v>45</v>
      </c>
      <c r="F91" s="73">
        <v>43.333333333333336</v>
      </c>
      <c r="G91" s="126"/>
      <c r="H91" s="72"/>
      <c r="I91" s="121"/>
    </row>
    <row r="92" spans="1:9" ht="15">
      <c r="A92" s="127" t="s">
        <v>1234</v>
      </c>
      <c r="B92" s="128" t="s">
        <v>934</v>
      </c>
      <c r="C92" s="33">
        <v>60</v>
      </c>
      <c r="D92" s="119">
        <f t="shared" si="2"/>
        <v>27</v>
      </c>
      <c r="E92" s="73">
        <f t="shared" si="3"/>
        <v>45</v>
      </c>
      <c r="F92" s="73">
        <v>43.333333333333336</v>
      </c>
      <c r="G92" s="126"/>
      <c r="H92" s="72"/>
      <c r="I92" s="121"/>
    </row>
    <row r="93" spans="1:9" ht="15" customHeight="1">
      <c r="A93" s="127" t="s">
        <v>1235</v>
      </c>
      <c r="B93" s="128" t="s">
        <v>934</v>
      </c>
      <c r="C93" s="33">
        <v>60</v>
      </c>
      <c r="D93" s="119">
        <f t="shared" si="2"/>
        <v>27</v>
      </c>
      <c r="E93" s="73">
        <f t="shared" si="3"/>
        <v>45</v>
      </c>
      <c r="F93" s="73">
        <v>43.333333333333336</v>
      </c>
      <c r="G93" s="126"/>
      <c r="H93" s="72"/>
      <c r="I93" s="121"/>
    </row>
    <row r="94" spans="1:9" ht="15">
      <c r="A94" s="127" t="s">
        <v>1236</v>
      </c>
      <c r="B94" s="128" t="s">
        <v>940</v>
      </c>
      <c r="C94" s="33">
        <v>60</v>
      </c>
      <c r="D94" s="119">
        <f t="shared" si="2"/>
        <v>45</v>
      </c>
      <c r="E94" s="73">
        <f t="shared" si="3"/>
        <v>75</v>
      </c>
      <c r="F94" s="73">
        <v>73.33333333333333</v>
      </c>
      <c r="G94" s="126"/>
      <c r="H94" s="72"/>
      <c r="I94" s="121"/>
    </row>
    <row r="95" spans="1:9" ht="15">
      <c r="A95" s="127" t="s">
        <v>1232</v>
      </c>
      <c r="B95" s="128" t="s">
        <v>922</v>
      </c>
      <c r="C95" s="33">
        <v>60</v>
      </c>
      <c r="D95" s="119">
        <f t="shared" si="2"/>
        <v>47</v>
      </c>
      <c r="E95" s="73">
        <f t="shared" si="3"/>
        <v>78.33333333333333</v>
      </c>
      <c r="F95" s="73">
        <v>76.66666666666667</v>
      </c>
      <c r="G95" s="126"/>
      <c r="H95" s="72"/>
      <c r="I95" s="121"/>
    </row>
    <row r="96" spans="1:9" ht="15">
      <c r="A96" s="127" t="s">
        <v>1237</v>
      </c>
      <c r="B96" s="128" t="s">
        <v>931</v>
      </c>
      <c r="C96" s="33">
        <v>60</v>
      </c>
      <c r="D96" s="119">
        <f t="shared" si="2"/>
        <v>43</v>
      </c>
      <c r="E96" s="73">
        <f t="shared" si="3"/>
        <v>71.66666666666667</v>
      </c>
      <c r="F96" s="73">
        <v>70</v>
      </c>
      <c r="G96" s="126"/>
      <c r="H96" s="72"/>
      <c r="I96" s="121"/>
    </row>
    <row r="97" spans="1:9" ht="15">
      <c r="A97" s="127" t="s">
        <v>1238</v>
      </c>
      <c r="B97" s="128" t="s">
        <v>941</v>
      </c>
      <c r="C97" s="33">
        <v>60</v>
      </c>
      <c r="D97" s="119">
        <f t="shared" si="2"/>
        <v>41</v>
      </c>
      <c r="E97" s="73">
        <f t="shared" si="3"/>
        <v>68.33333333333333</v>
      </c>
      <c r="F97" s="73">
        <v>66.66666666666666</v>
      </c>
      <c r="G97" s="126"/>
      <c r="H97" s="72"/>
      <c r="I97" s="121"/>
    </row>
    <row r="98" spans="1:9" ht="15">
      <c r="A98" s="127" t="s">
        <v>1239</v>
      </c>
      <c r="B98" s="128" t="s">
        <v>928</v>
      </c>
      <c r="C98" s="33">
        <v>60</v>
      </c>
      <c r="D98" s="119">
        <f t="shared" si="2"/>
        <v>46</v>
      </c>
      <c r="E98" s="73">
        <f t="shared" si="3"/>
        <v>76.66666666666667</v>
      </c>
      <c r="F98" s="73">
        <v>75</v>
      </c>
      <c r="G98" s="126"/>
      <c r="H98" s="72"/>
      <c r="I98" s="121"/>
    </row>
    <row r="99" spans="1:9" ht="15">
      <c r="A99" s="127" t="s">
        <v>1240</v>
      </c>
      <c r="B99" s="128" t="s">
        <v>942</v>
      </c>
      <c r="C99" s="33">
        <v>60</v>
      </c>
      <c r="D99" s="119">
        <f t="shared" si="2"/>
        <v>38</v>
      </c>
      <c r="E99" s="73">
        <f t="shared" si="3"/>
        <v>63.33333333333333</v>
      </c>
      <c r="F99" s="73">
        <v>61.66666666666667</v>
      </c>
      <c r="G99" s="126"/>
      <c r="H99" s="72"/>
      <c r="I99" s="121"/>
    </row>
    <row r="100" spans="1:9" ht="15">
      <c r="A100" s="127" t="s">
        <v>1241</v>
      </c>
      <c r="B100" s="128" t="s">
        <v>928</v>
      </c>
      <c r="C100" s="33">
        <v>60</v>
      </c>
      <c r="D100" s="119">
        <f t="shared" si="2"/>
        <v>46</v>
      </c>
      <c r="E100" s="73">
        <f t="shared" si="3"/>
        <v>76.66666666666667</v>
      </c>
      <c r="F100" s="73">
        <v>75</v>
      </c>
      <c r="G100" s="126"/>
      <c r="H100" s="72"/>
      <c r="I100" s="121"/>
    </row>
    <row r="101" spans="1:9" ht="15">
      <c r="A101" s="127" t="s">
        <v>1242</v>
      </c>
      <c r="B101" s="128" t="s">
        <v>934</v>
      </c>
      <c r="C101" s="33">
        <v>60</v>
      </c>
      <c r="D101" s="119">
        <f t="shared" si="2"/>
        <v>27</v>
      </c>
      <c r="E101" s="73">
        <f t="shared" si="3"/>
        <v>45</v>
      </c>
      <c r="F101" s="73">
        <v>43.333333333333336</v>
      </c>
      <c r="G101" s="126"/>
      <c r="H101" s="72"/>
      <c r="I101" s="121"/>
    </row>
    <row r="102" spans="1:9" ht="13.5" customHeight="1">
      <c r="A102" s="127" t="s">
        <v>1243</v>
      </c>
      <c r="B102" s="128" t="s">
        <v>934</v>
      </c>
      <c r="C102" s="33">
        <v>60</v>
      </c>
      <c r="D102" s="119">
        <f t="shared" si="2"/>
        <v>27</v>
      </c>
      <c r="E102" s="73">
        <f t="shared" si="3"/>
        <v>45</v>
      </c>
      <c r="F102" s="73">
        <v>43.333333333333336</v>
      </c>
      <c r="G102" s="126"/>
      <c r="H102" s="72"/>
      <c r="I102" s="121"/>
    </row>
    <row r="103" spans="1:9" ht="15" customHeight="1">
      <c r="A103" s="127" t="s">
        <v>1244</v>
      </c>
      <c r="B103" s="128" t="s">
        <v>934</v>
      </c>
      <c r="C103" s="33">
        <v>60</v>
      </c>
      <c r="D103" s="119">
        <f t="shared" si="2"/>
        <v>27</v>
      </c>
      <c r="E103" s="73">
        <f t="shared" si="3"/>
        <v>45</v>
      </c>
      <c r="F103" s="73">
        <v>43.333333333333336</v>
      </c>
      <c r="G103" s="126"/>
      <c r="H103" s="72"/>
      <c r="I103" s="121"/>
    </row>
    <row r="104" spans="1:9" ht="15">
      <c r="A104" s="127" t="s">
        <v>1245</v>
      </c>
      <c r="B104" s="128" t="s">
        <v>925</v>
      </c>
      <c r="C104" s="33">
        <v>60</v>
      </c>
      <c r="D104" s="119">
        <f t="shared" si="2"/>
        <v>14</v>
      </c>
      <c r="E104" s="73">
        <f t="shared" si="3"/>
        <v>23.333333333333332</v>
      </c>
      <c r="F104" s="73">
        <v>21.666666666666668</v>
      </c>
      <c r="G104" s="126"/>
      <c r="H104" s="72"/>
      <c r="I104" s="121"/>
    </row>
    <row r="105" spans="1:9" ht="15">
      <c r="A105" s="127" t="s">
        <v>1246</v>
      </c>
      <c r="B105" s="128" t="s">
        <v>943</v>
      </c>
      <c r="C105" s="33">
        <v>60</v>
      </c>
      <c r="D105" s="119">
        <f t="shared" si="2"/>
        <v>44</v>
      </c>
      <c r="E105" s="73">
        <f t="shared" si="3"/>
        <v>73.33333333333333</v>
      </c>
      <c r="F105" s="73">
        <v>71.66666666666667</v>
      </c>
      <c r="G105" s="126"/>
      <c r="H105" s="72"/>
      <c r="I105" s="121"/>
    </row>
    <row r="106" spans="1:9" ht="15">
      <c r="A106" s="127" t="s">
        <v>1247</v>
      </c>
      <c r="B106" s="128" t="s">
        <v>922</v>
      </c>
      <c r="C106" s="33">
        <v>60</v>
      </c>
      <c r="D106" s="119">
        <f t="shared" si="2"/>
        <v>47</v>
      </c>
      <c r="E106" s="73">
        <f t="shared" si="3"/>
        <v>78.33333333333333</v>
      </c>
      <c r="F106" s="73">
        <v>76.66666666666667</v>
      </c>
      <c r="G106" s="126"/>
      <c r="H106" s="72"/>
      <c r="I106" s="121"/>
    </row>
    <row r="107" spans="1:9" ht="15">
      <c r="A107" s="127" t="s">
        <v>1248</v>
      </c>
      <c r="B107" s="128" t="s">
        <v>922</v>
      </c>
      <c r="C107" s="33">
        <v>60</v>
      </c>
      <c r="D107" s="119">
        <f t="shared" si="2"/>
        <v>47</v>
      </c>
      <c r="E107" s="73">
        <f t="shared" si="3"/>
        <v>78.33333333333333</v>
      </c>
      <c r="F107" s="73">
        <v>76.66666666666667</v>
      </c>
      <c r="G107" s="126"/>
      <c r="H107" s="72"/>
      <c r="I107" s="121"/>
    </row>
    <row r="108" spans="1:9" ht="15">
      <c r="A108" s="127" t="s">
        <v>1249</v>
      </c>
      <c r="B108" s="128" t="s">
        <v>922</v>
      </c>
      <c r="C108" s="33">
        <v>60</v>
      </c>
      <c r="D108" s="119">
        <f t="shared" si="2"/>
        <v>47</v>
      </c>
      <c r="E108" s="73">
        <f t="shared" si="3"/>
        <v>78.33333333333333</v>
      </c>
      <c r="F108" s="73">
        <v>76.66666666666667</v>
      </c>
      <c r="G108" s="126"/>
      <c r="H108" s="72"/>
      <c r="I108" s="121"/>
    </row>
    <row r="109" spans="1:9" ht="15">
      <c r="A109" s="127" t="s">
        <v>1250</v>
      </c>
      <c r="B109" s="128" t="s">
        <v>922</v>
      </c>
      <c r="C109" s="33">
        <v>60</v>
      </c>
      <c r="D109" s="119">
        <f t="shared" si="2"/>
        <v>47</v>
      </c>
      <c r="E109" s="73">
        <f t="shared" si="3"/>
        <v>78.33333333333333</v>
      </c>
      <c r="F109" s="73">
        <v>76.66666666666667</v>
      </c>
      <c r="G109" s="126"/>
      <c r="H109" s="72"/>
      <c r="I109" s="121"/>
    </row>
    <row r="110" spans="1:9" ht="14.25" customHeight="1">
      <c r="A110" s="127" t="s">
        <v>1243</v>
      </c>
      <c r="B110" s="128" t="s">
        <v>922</v>
      </c>
      <c r="C110" s="33">
        <v>60</v>
      </c>
      <c r="D110" s="119">
        <f t="shared" si="2"/>
        <v>47</v>
      </c>
      <c r="E110" s="73">
        <f t="shared" si="3"/>
        <v>78.33333333333333</v>
      </c>
      <c r="F110" s="73">
        <v>76.66666666666667</v>
      </c>
      <c r="G110" s="126"/>
      <c r="H110" s="72"/>
      <c r="I110" s="121"/>
    </row>
    <row r="111" spans="1:9" ht="13.5" customHeight="1">
      <c r="A111" s="127" t="s">
        <v>1504</v>
      </c>
      <c r="B111" s="128" t="s">
        <v>922</v>
      </c>
      <c r="C111" s="33">
        <v>60</v>
      </c>
      <c r="D111" s="119">
        <f t="shared" si="2"/>
        <v>47</v>
      </c>
      <c r="E111" s="73">
        <f t="shared" si="3"/>
        <v>78.33333333333333</v>
      </c>
      <c r="F111" s="73">
        <v>76.66666666666667</v>
      </c>
      <c r="G111" s="126"/>
      <c r="H111" s="72"/>
      <c r="I111" s="121"/>
    </row>
    <row r="112" spans="1:9" ht="15">
      <c r="A112" s="127" t="s">
        <v>1251</v>
      </c>
      <c r="B112" s="128" t="s">
        <v>928</v>
      </c>
      <c r="C112" s="33">
        <v>60</v>
      </c>
      <c r="D112" s="119">
        <f t="shared" si="2"/>
        <v>46</v>
      </c>
      <c r="E112" s="73">
        <f t="shared" si="3"/>
        <v>76.66666666666667</v>
      </c>
      <c r="F112" s="73">
        <v>75</v>
      </c>
      <c r="G112" s="126"/>
      <c r="H112" s="72"/>
      <c r="I112" s="121"/>
    </row>
    <row r="113" spans="1:9" ht="17.25" customHeight="1">
      <c r="A113" s="127" t="s">
        <v>1252</v>
      </c>
      <c r="B113" s="128" t="s">
        <v>922</v>
      </c>
      <c r="C113" s="33">
        <v>60</v>
      </c>
      <c r="D113" s="119">
        <f t="shared" si="2"/>
        <v>47</v>
      </c>
      <c r="E113" s="73">
        <f t="shared" si="3"/>
        <v>78.33333333333333</v>
      </c>
      <c r="F113" s="73">
        <v>76.66666666666667</v>
      </c>
      <c r="G113" s="126"/>
      <c r="H113" s="72"/>
      <c r="I113" s="121"/>
    </row>
    <row r="114" spans="1:9" ht="15">
      <c r="A114" s="127" t="s">
        <v>1253</v>
      </c>
      <c r="B114" s="128" t="s">
        <v>922</v>
      </c>
      <c r="C114" s="33">
        <v>60</v>
      </c>
      <c r="D114" s="119">
        <f t="shared" si="2"/>
        <v>47</v>
      </c>
      <c r="E114" s="73">
        <f t="shared" si="3"/>
        <v>78.33333333333333</v>
      </c>
      <c r="F114" s="73">
        <v>76.66666666666667</v>
      </c>
      <c r="G114" s="126"/>
      <c r="H114" s="72"/>
      <c r="I114" s="121"/>
    </row>
    <row r="115" spans="1:9" ht="15">
      <c r="A115" s="127" t="s">
        <v>1254</v>
      </c>
      <c r="B115" s="128" t="s">
        <v>922</v>
      </c>
      <c r="C115" s="33">
        <v>60</v>
      </c>
      <c r="D115" s="119">
        <f t="shared" si="2"/>
        <v>47</v>
      </c>
      <c r="E115" s="73">
        <f t="shared" si="3"/>
        <v>78.33333333333333</v>
      </c>
      <c r="F115" s="73">
        <v>76.66666666666667</v>
      </c>
      <c r="G115" s="126"/>
      <c r="H115" s="72"/>
      <c r="I115" s="121"/>
    </row>
    <row r="116" spans="1:9" ht="15">
      <c r="A116" s="127" t="s">
        <v>1255</v>
      </c>
      <c r="B116" s="128" t="s">
        <v>922</v>
      </c>
      <c r="C116" s="33">
        <v>60</v>
      </c>
      <c r="D116" s="119">
        <f t="shared" si="2"/>
        <v>47</v>
      </c>
      <c r="E116" s="73">
        <f t="shared" si="3"/>
        <v>78.33333333333333</v>
      </c>
      <c r="F116" s="73">
        <v>76.66666666666667</v>
      </c>
      <c r="G116" s="126"/>
      <c r="H116" s="72"/>
      <c r="I116" s="121"/>
    </row>
    <row r="117" spans="1:9" ht="15">
      <c r="A117" s="127" t="s">
        <v>1255</v>
      </c>
      <c r="B117" s="128" t="s">
        <v>925</v>
      </c>
      <c r="C117" s="33">
        <v>60</v>
      </c>
      <c r="D117" s="119">
        <f t="shared" si="2"/>
        <v>14</v>
      </c>
      <c r="E117" s="73">
        <f t="shared" si="3"/>
        <v>23.333333333333332</v>
      </c>
      <c r="F117" s="73">
        <v>21.666666666666668</v>
      </c>
      <c r="G117" s="126"/>
      <c r="H117" s="72"/>
      <c r="I117" s="121"/>
    </row>
    <row r="118" spans="1:9" ht="15" customHeight="1">
      <c r="A118" s="127" t="s">
        <v>1256</v>
      </c>
      <c r="B118" s="128" t="s">
        <v>925</v>
      </c>
      <c r="C118" s="33">
        <v>60</v>
      </c>
      <c r="D118" s="119">
        <f t="shared" si="2"/>
        <v>14</v>
      </c>
      <c r="E118" s="73">
        <f t="shared" si="3"/>
        <v>23.333333333333332</v>
      </c>
      <c r="F118" s="73">
        <v>21.666666666666668</v>
      </c>
      <c r="G118" s="126"/>
      <c r="H118" s="72"/>
      <c r="I118" s="121"/>
    </row>
    <row r="119" spans="1:9" ht="18.75" customHeight="1">
      <c r="A119" s="127" t="s">
        <v>1257</v>
      </c>
      <c r="B119" s="128" t="s">
        <v>925</v>
      </c>
      <c r="C119" s="33">
        <v>60</v>
      </c>
      <c r="D119" s="119">
        <f t="shared" si="2"/>
        <v>14</v>
      </c>
      <c r="E119" s="73">
        <f t="shared" si="3"/>
        <v>23.333333333333332</v>
      </c>
      <c r="F119" s="73">
        <v>21.666666666666668</v>
      </c>
      <c r="G119" s="126"/>
      <c r="H119" s="72"/>
      <c r="I119" s="121"/>
    </row>
    <row r="120" spans="1:9" ht="15">
      <c r="A120" s="127" t="s">
        <v>1258</v>
      </c>
      <c r="B120" s="128" t="s">
        <v>944</v>
      </c>
      <c r="C120" s="33">
        <v>60</v>
      </c>
      <c r="D120" s="119">
        <f t="shared" si="2"/>
        <v>34</v>
      </c>
      <c r="E120" s="73">
        <f t="shared" si="3"/>
        <v>56.666666666666664</v>
      </c>
      <c r="F120" s="73">
        <v>55.00000000000001</v>
      </c>
      <c r="G120" s="126"/>
      <c r="H120" s="72"/>
      <c r="I120" s="121"/>
    </row>
    <row r="121" spans="1:9" ht="15">
      <c r="A121" s="127" t="s">
        <v>1259</v>
      </c>
      <c r="B121" s="128" t="s">
        <v>945</v>
      </c>
      <c r="C121" s="33">
        <v>60</v>
      </c>
      <c r="D121" s="119">
        <f t="shared" si="2"/>
        <v>39</v>
      </c>
      <c r="E121" s="73">
        <f t="shared" si="3"/>
        <v>65</v>
      </c>
      <c r="F121" s="73">
        <v>63.33333333333333</v>
      </c>
      <c r="G121" s="126"/>
      <c r="H121" s="72"/>
      <c r="I121" s="121"/>
    </row>
    <row r="122" spans="1:9" ht="15">
      <c r="A122" s="127" t="s">
        <v>1260</v>
      </c>
      <c r="B122" s="128" t="s">
        <v>946</v>
      </c>
      <c r="C122" s="33">
        <v>60</v>
      </c>
      <c r="D122" s="119">
        <f t="shared" si="2"/>
        <v>32</v>
      </c>
      <c r="E122" s="73">
        <f t="shared" si="3"/>
        <v>53.333333333333336</v>
      </c>
      <c r="F122" s="73">
        <v>51.66666666666667</v>
      </c>
      <c r="G122" s="126"/>
      <c r="H122" s="72"/>
      <c r="I122" s="121"/>
    </row>
    <row r="123" spans="1:9" ht="17.25" customHeight="1">
      <c r="A123" s="127" t="s">
        <v>1261</v>
      </c>
      <c r="B123" s="128" t="s">
        <v>919</v>
      </c>
      <c r="C123" s="33">
        <v>60</v>
      </c>
      <c r="D123" s="119">
        <f t="shared" si="2"/>
        <v>33</v>
      </c>
      <c r="E123" s="73">
        <f t="shared" si="3"/>
        <v>55.00000000000001</v>
      </c>
      <c r="F123" s="73">
        <v>53.333333333333336</v>
      </c>
      <c r="G123" s="126"/>
      <c r="H123" s="72"/>
      <c r="I123" s="121"/>
    </row>
    <row r="124" spans="1:9" ht="15.75" customHeight="1">
      <c r="A124" s="127" t="s">
        <v>1262</v>
      </c>
      <c r="B124" s="128" t="s">
        <v>925</v>
      </c>
      <c r="C124" s="33">
        <v>60</v>
      </c>
      <c r="D124" s="119">
        <f t="shared" si="2"/>
        <v>14</v>
      </c>
      <c r="E124" s="73">
        <f t="shared" si="3"/>
        <v>23.333333333333332</v>
      </c>
      <c r="F124" s="73">
        <v>21.666666666666668</v>
      </c>
      <c r="G124" s="126"/>
      <c r="H124" s="72"/>
      <c r="I124" s="121"/>
    </row>
    <row r="125" spans="1:9" ht="15.75" customHeight="1">
      <c r="A125" s="127" t="s">
        <v>1263</v>
      </c>
      <c r="B125" s="128" t="s">
        <v>925</v>
      </c>
      <c r="C125" s="33">
        <v>60</v>
      </c>
      <c r="D125" s="119">
        <f t="shared" si="2"/>
        <v>14</v>
      </c>
      <c r="E125" s="73">
        <f t="shared" si="3"/>
        <v>23.333333333333332</v>
      </c>
      <c r="F125" s="73">
        <v>21.666666666666668</v>
      </c>
      <c r="G125" s="126"/>
      <c r="H125" s="72"/>
      <c r="I125" s="121"/>
    </row>
    <row r="126" spans="1:9" ht="17.25" customHeight="1">
      <c r="A126" s="127" t="s">
        <v>1264</v>
      </c>
      <c r="B126" s="128" t="s">
        <v>925</v>
      </c>
      <c r="C126" s="33">
        <v>60</v>
      </c>
      <c r="D126" s="119">
        <f t="shared" si="2"/>
        <v>14</v>
      </c>
      <c r="E126" s="73">
        <f t="shared" si="3"/>
        <v>23.333333333333332</v>
      </c>
      <c r="F126" s="73">
        <v>21.666666666666668</v>
      </c>
      <c r="G126" s="126"/>
      <c r="H126" s="72"/>
      <c r="I126" s="121"/>
    </row>
    <row r="127" spans="1:9" ht="15.75" customHeight="1">
      <c r="A127" s="127" t="s">
        <v>1265</v>
      </c>
      <c r="B127" s="128" t="s">
        <v>925</v>
      </c>
      <c r="C127" s="33">
        <v>60</v>
      </c>
      <c r="D127" s="119">
        <f t="shared" si="2"/>
        <v>14</v>
      </c>
      <c r="E127" s="73">
        <f t="shared" si="3"/>
        <v>23.333333333333332</v>
      </c>
      <c r="F127" s="73">
        <v>21.666666666666668</v>
      </c>
      <c r="G127" s="126"/>
      <c r="H127" s="72"/>
      <c r="I127" s="121"/>
    </row>
    <row r="128" spans="1:9" ht="13.5" customHeight="1">
      <c r="A128" s="127" t="s">
        <v>1266</v>
      </c>
      <c r="B128" s="128" t="s">
        <v>925</v>
      </c>
      <c r="C128" s="33">
        <v>60</v>
      </c>
      <c r="D128" s="119">
        <f t="shared" si="2"/>
        <v>14</v>
      </c>
      <c r="E128" s="73">
        <f t="shared" si="3"/>
        <v>23.333333333333332</v>
      </c>
      <c r="F128" s="73">
        <v>21.666666666666668</v>
      </c>
      <c r="G128" s="126"/>
      <c r="H128" s="72"/>
      <c r="I128" s="121"/>
    </row>
    <row r="129" spans="1:9" ht="15">
      <c r="A129" s="127" t="s">
        <v>1267</v>
      </c>
      <c r="B129" s="128" t="s">
        <v>925</v>
      </c>
      <c r="C129" s="33">
        <v>60</v>
      </c>
      <c r="D129" s="119">
        <f t="shared" si="2"/>
        <v>14</v>
      </c>
      <c r="E129" s="73">
        <f t="shared" si="3"/>
        <v>23.333333333333332</v>
      </c>
      <c r="F129" s="73">
        <v>21.666666666666668</v>
      </c>
      <c r="G129" s="126"/>
      <c r="H129" s="72"/>
      <c r="I129" s="121"/>
    </row>
    <row r="130" spans="1:9" ht="15">
      <c r="A130" s="127" t="s">
        <v>1268</v>
      </c>
      <c r="B130" s="128" t="s">
        <v>925</v>
      </c>
      <c r="C130" s="33">
        <v>60</v>
      </c>
      <c r="D130" s="119">
        <f t="shared" si="2"/>
        <v>14</v>
      </c>
      <c r="E130" s="73">
        <f t="shared" si="3"/>
        <v>23.333333333333332</v>
      </c>
      <c r="F130" s="73">
        <v>21.666666666666668</v>
      </c>
      <c r="G130" s="126"/>
      <c r="H130" s="72"/>
      <c r="I130" s="121"/>
    </row>
    <row r="131" spans="1:9" ht="15">
      <c r="A131" s="127" t="s">
        <v>1269</v>
      </c>
      <c r="B131" s="128" t="s">
        <v>925</v>
      </c>
      <c r="C131" s="33">
        <v>60</v>
      </c>
      <c r="D131" s="119">
        <f t="shared" si="2"/>
        <v>14</v>
      </c>
      <c r="E131" s="73">
        <f t="shared" si="3"/>
        <v>23.333333333333332</v>
      </c>
      <c r="F131" s="73">
        <v>21.666666666666668</v>
      </c>
      <c r="G131" s="126"/>
      <c r="H131" s="72"/>
      <c r="I131" s="121"/>
    </row>
    <row r="132" spans="1:9" ht="16.5" customHeight="1">
      <c r="A132" s="127" t="s">
        <v>1270</v>
      </c>
      <c r="B132" s="128" t="s">
        <v>925</v>
      </c>
      <c r="C132" s="33">
        <v>60</v>
      </c>
      <c r="D132" s="119">
        <f t="shared" si="2"/>
        <v>14</v>
      </c>
      <c r="E132" s="73">
        <f aca="true" t="shared" si="4" ref="E132:E195">D132/C132*100</f>
        <v>23.333333333333332</v>
      </c>
      <c r="F132" s="73">
        <v>21.666666666666668</v>
      </c>
      <c r="G132" s="126"/>
      <c r="H132" s="72"/>
      <c r="I132" s="121"/>
    </row>
    <row r="133" spans="1:9" ht="15">
      <c r="A133" s="127" t="s">
        <v>1271</v>
      </c>
      <c r="B133" s="128" t="s">
        <v>925</v>
      </c>
      <c r="C133" s="33">
        <v>60</v>
      </c>
      <c r="D133" s="119">
        <f aca="true" t="shared" si="5" ref="D133:D196">2019-B133</f>
        <v>14</v>
      </c>
      <c r="E133" s="73">
        <f t="shared" si="4"/>
        <v>23.333333333333332</v>
      </c>
      <c r="F133" s="73">
        <v>21.666666666666668</v>
      </c>
      <c r="G133" s="126"/>
      <c r="H133" s="72"/>
      <c r="I133" s="121"/>
    </row>
    <row r="134" spans="1:9" ht="15.75" customHeight="1">
      <c r="A134" s="127" t="s">
        <v>1270</v>
      </c>
      <c r="B134" s="128" t="s">
        <v>925</v>
      </c>
      <c r="C134" s="33">
        <v>60</v>
      </c>
      <c r="D134" s="119">
        <f t="shared" si="5"/>
        <v>14</v>
      </c>
      <c r="E134" s="73">
        <f t="shared" si="4"/>
        <v>23.333333333333332</v>
      </c>
      <c r="F134" s="73">
        <v>21.666666666666668</v>
      </c>
      <c r="G134" s="126"/>
      <c r="H134" s="72"/>
      <c r="I134" s="121"/>
    </row>
    <row r="135" spans="1:9" ht="15">
      <c r="A135" s="127" t="s">
        <v>1272</v>
      </c>
      <c r="B135" s="128" t="s">
        <v>925</v>
      </c>
      <c r="C135" s="33">
        <v>60</v>
      </c>
      <c r="D135" s="119">
        <f t="shared" si="5"/>
        <v>14</v>
      </c>
      <c r="E135" s="73">
        <f t="shared" si="4"/>
        <v>23.333333333333332</v>
      </c>
      <c r="F135" s="73">
        <v>21.666666666666668</v>
      </c>
      <c r="G135" s="126"/>
      <c r="H135" s="72"/>
      <c r="I135" s="121"/>
    </row>
    <row r="136" spans="1:9" ht="15">
      <c r="A136" s="127" t="s">
        <v>1273</v>
      </c>
      <c r="B136" s="128" t="s">
        <v>925</v>
      </c>
      <c r="C136" s="33">
        <v>60</v>
      </c>
      <c r="D136" s="119">
        <f t="shared" si="5"/>
        <v>14</v>
      </c>
      <c r="E136" s="73">
        <f t="shared" si="4"/>
        <v>23.333333333333332</v>
      </c>
      <c r="F136" s="73">
        <v>21.666666666666668</v>
      </c>
      <c r="G136" s="126"/>
      <c r="H136" s="72"/>
      <c r="I136" s="121"/>
    </row>
    <row r="137" spans="1:9" ht="18" customHeight="1">
      <c r="A137" s="127" t="s">
        <v>1274</v>
      </c>
      <c r="B137" s="128" t="s">
        <v>925</v>
      </c>
      <c r="C137" s="33">
        <v>60</v>
      </c>
      <c r="D137" s="119">
        <f t="shared" si="5"/>
        <v>14</v>
      </c>
      <c r="E137" s="73">
        <f t="shared" si="4"/>
        <v>23.333333333333332</v>
      </c>
      <c r="F137" s="73">
        <v>21.666666666666668</v>
      </c>
      <c r="G137" s="126"/>
      <c r="H137" s="72"/>
      <c r="I137" s="121"/>
    </row>
    <row r="138" spans="1:9" ht="15">
      <c r="A138" s="127" t="s">
        <v>1275</v>
      </c>
      <c r="B138" s="128" t="s">
        <v>925</v>
      </c>
      <c r="C138" s="33">
        <v>60</v>
      </c>
      <c r="D138" s="119">
        <f t="shared" si="5"/>
        <v>14</v>
      </c>
      <c r="E138" s="73">
        <f t="shared" si="4"/>
        <v>23.333333333333332</v>
      </c>
      <c r="F138" s="73">
        <v>21.666666666666668</v>
      </c>
      <c r="G138" s="126"/>
      <c r="H138" s="72"/>
      <c r="I138" s="121"/>
    </row>
    <row r="139" spans="1:9" ht="15">
      <c r="A139" s="127" t="s">
        <v>1276</v>
      </c>
      <c r="B139" s="128" t="s">
        <v>925</v>
      </c>
      <c r="C139" s="33">
        <v>60</v>
      </c>
      <c r="D139" s="119">
        <f t="shared" si="5"/>
        <v>14</v>
      </c>
      <c r="E139" s="73">
        <f t="shared" si="4"/>
        <v>23.333333333333332</v>
      </c>
      <c r="F139" s="73">
        <v>21.666666666666668</v>
      </c>
      <c r="G139" s="126"/>
      <c r="H139" s="72"/>
      <c r="I139" s="121"/>
    </row>
    <row r="140" spans="1:9" ht="15">
      <c r="A140" s="127" t="s">
        <v>1277</v>
      </c>
      <c r="B140" s="128" t="s">
        <v>925</v>
      </c>
      <c r="C140" s="33">
        <v>60</v>
      </c>
      <c r="D140" s="119">
        <f t="shared" si="5"/>
        <v>14</v>
      </c>
      <c r="E140" s="73">
        <f t="shared" si="4"/>
        <v>23.333333333333332</v>
      </c>
      <c r="F140" s="73">
        <v>21.666666666666668</v>
      </c>
      <c r="G140" s="126"/>
      <c r="H140" s="72"/>
      <c r="I140" s="121"/>
    </row>
    <row r="141" spans="1:9" ht="15">
      <c r="A141" s="127" t="s">
        <v>1277</v>
      </c>
      <c r="B141" s="128" t="s">
        <v>925</v>
      </c>
      <c r="C141" s="33">
        <v>60</v>
      </c>
      <c r="D141" s="119">
        <f t="shared" si="5"/>
        <v>14</v>
      </c>
      <c r="E141" s="73">
        <f t="shared" si="4"/>
        <v>23.333333333333332</v>
      </c>
      <c r="F141" s="73">
        <v>21.666666666666668</v>
      </c>
      <c r="G141" s="126"/>
      <c r="H141" s="72"/>
      <c r="I141" s="121"/>
    </row>
    <row r="142" spans="1:9" ht="15">
      <c r="A142" s="127" t="s">
        <v>1278</v>
      </c>
      <c r="B142" s="128" t="s">
        <v>925</v>
      </c>
      <c r="C142" s="33">
        <v>60</v>
      </c>
      <c r="D142" s="119">
        <f t="shared" si="5"/>
        <v>14</v>
      </c>
      <c r="E142" s="73">
        <f t="shared" si="4"/>
        <v>23.333333333333332</v>
      </c>
      <c r="F142" s="73">
        <v>21.666666666666668</v>
      </c>
      <c r="G142" s="126"/>
      <c r="H142" s="72"/>
      <c r="I142" s="121"/>
    </row>
    <row r="143" spans="1:9" ht="15">
      <c r="A143" s="127" t="s">
        <v>1279</v>
      </c>
      <c r="B143" s="128" t="s">
        <v>925</v>
      </c>
      <c r="C143" s="33">
        <v>60</v>
      </c>
      <c r="D143" s="119">
        <f t="shared" si="5"/>
        <v>14</v>
      </c>
      <c r="E143" s="73">
        <f t="shared" si="4"/>
        <v>23.333333333333332</v>
      </c>
      <c r="F143" s="73">
        <v>21.666666666666668</v>
      </c>
      <c r="G143" s="126"/>
      <c r="H143" s="72"/>
      <c r="I143" s="121"/>
    </row>
    <row r="144" spans="1:9" ht="15">
      <c r="A144" s="127" t="s">
        <v>1280</v>
      </c>
      <c r="B144" s="128" t="s">
        <v>925</v>
      </c>
      <c r="C144" s="33">
        <v>60</v>
      </c>
      <c r="D144" s="119">
        <f t="shared" si="5"/>
        <v>14</v>
      </c>
      <c r="E144" s="73">
        <f t="shared" si="4"/>
        <v>23.333333333333332</v>
      </c>
      <c r="F144" s="73">
        <v>21.666666666666668</v>
      </c>
      <c r="G144" s="126"/>
      <c r="H144" s="72"/>
      <c r="I144" s="121"/>
    </row>
    <row r="145" spans="1:9" ht="15">
      <c r="A145" s="127" t="s">
        <v>1281</v>
      </c>
      <c r="B145" s="128" t="s">
        <v>925</v>
      </c>
      <c r="C145" s="33">
        <v>60</v>
      </c>
      <c r="D145" s="119">
        <f t="shared" si="5"/>
        <v>14</v>
      </c>
      <c r="E145" s="73">
        <f t="shared" si="4"/>
        <v>23.333333333333332</v>
      </c>
      <c r="F145" s="73">
        <v>21.666666666666668</v>
      </c>
      <c r="G145" s="126"/>
      <c r="H145" s="72"/>
      <c r="I145" s="121"/>
    </row>
    <row r="146" spans="1:9" ht="15">
      <c r="A146" s="127" t="s">
        <v>1282</v>
      </c>
      <c r="B146" s="128" t="s">
        <v>925</v>
      </c>
      <c r="C146" s="33">
        <v>60</v>
      </c>
      <c r="D146" s="119">
        <f t="shared" si="5"/>
        <v>14</v>
      </c>
      <c r="E146" s="73">
        <f t="shared" si="4"/>
        <v>23.333333333333332</v>
      </c>
      <c r="F146" s="73">
        <v>21.666666666666668</v>
      </c>
      <c r="G146" s="126"/>
      <c r="H146" s="72"/>
      <c r="I146" s="121"/>
    </row>
    <row r="147" spans="1:9" ht="15">
      <c r="A147" s="127" t="s">
        <v>1283</v>
      </c>
      <c r="B147" s="128" t="s">
        <v>925</v>
      </c>
      <c r="C147" s="33">
        <v>60</v>
      </c>
      <c r="D147" s="119">
        <f t="shared" si="5"/>
        <v>14</v>
      </c>
      <c r="E147" s="73">
        <f t="shared" si="4"/>
        <v>23.333333333333332</v>
      </c>
      <c r="F147" s="73">
        <v>21.666666666666668</v>
      </c>
      <c r="G147" s="126"/>
      <c r="H147" s="72"/>
      <c r="I147" s="121"/>
    </row>
    <row r="148" spans="1:9" ht="15">
      <c r="A148" s="127" t="s">
        <v>1284</v>
      </c>
      <c r="B148" s="128" t="s">
        <v>925</v>
      </c>
      <c r="C148" s="33">
        <v>60</v>
      </c>
      <c r="D148" s="119">
        <f t="shared" si="5"/>
        <v>14</v>
      </c>
      <c r="E148" s="73">
        <f t="shared" si="4"/>
        <v>23.333333333333332</v>
      </c>
      <c r="F148" s="73">
        <v>21.666666666666668</v>
      </c>
      <c r="G148" s="126"/>
      <c r="H148" s="72"/>
      <c r="I148" s="121"/>
    </row>
    <row r="149" spans="1:9" ht="15">
      <c r="A149" s="127" t="s">
        <v>1285</v>
      </c>
      <c r="B149" s="128" t="s">
        <v>925</v>
      </c>
      <c r="C149" s="33">
        <v>60</v>
      </c>
      <c r="D149" s="119">
        <f t="shared" si="5"/>
        <v>14</v>
      </c>
      <c r="E149" s="73">
        <f t="shared" si="4"/>
        <v>23.333333333333332</v>
      </c>
      <c r="F149" s="73">
        <v>21.666666666666668</v>
      </c>
      <c r="G149" s="126"/>
      <c r="H149" s="72"/>
      <c r="I149" s="121"/>
    </row>
    <row r="150" spans="1:9" ht="15">
      <c r="A150" s="127" t="s">
        <v>1286</v>
      </c>
      <c r="B150" s="128" t="s">
        <v>925</v>
      </c>
      <c r="C150" s="33">
        <v>60</v>
      </c>
      <c r="D150" s="119">
        <f t="shared" si="5"/>
        <v>14</v>
      </c>
      <c r="E150" s="73">
        <f t="shared" si="4"/>
        <v>23.333333333333332</v>
      </c>
      <c r="F150" s="73">
        <v>21.666666666666668</v>
      </c>
      <c r="G150" s="126"/>
      <c r="H150" s="72"/>
      <c r="I150" s="121"/>
    </row>
    <row r="151" spans="1:9" ht="15">
      <c r="A151" s="127" t="s">
        <v>1287</v>
      </c>
      <c r="B151" s="128" t="s">
        <v>925</v>
      </c>
      <c r="C151" s="33">
        <v>60</v>
      </c>
      <c r="D151" s="119">
        <f t="shared" si="5"/>
        <v>14</v>
      </c>
      <c r="E151" s="73">
        <f t="shared" si="4"/>
        <v>23.333333333333332</v>
      </c>
      <c r="F151" s="73">
        <v>21.666666666666668</v>
      </c>
      <c r="G151" s="126"/>
      <c r="H151" s="72"/>
      <c r="I151" s="121"/>
    </row>
    <row r="152" spans="1:9" ht="15">
      <c r="A152" s="127" t="s">
        <v>1288</v>
      </c>
      <c r="B152" s="128" t="s">
        <v>925</v>
      </c>
      <c r="C152" s="33">
        <v>60</v>
      </c>
      <c r="D152" s="119">
        <f t="shared" si="5"/>
        <v>14</v>
      </c>
      <c r="E152" s="73">
        <f t="shared" si="4"/>
        <v>23.333333333333332</v>
      </c>
      <c r="F152" s="73">
        <v>21.666666666666668</v>
      </c>
      <c r="G152" s="126"/>
      <c r="H152" s="72"/>
      <c r="I152" s="121"/>
    </row>
    <row r="153" spans="1:9" ht="15">
      <c r="A153" s="127" t="s">
        <v>1289</v>
      </c>
      <c r="B153" s="128" t="s">
        <v>925</v>
      </c>
      <c r="C153" s="33">
        <v>60</v>
      </c>
      <c r="D153" s="119">
        <f t="shared" si="5"/>
        <v>14</v>
      </c>
      <c r="E153" s="73">
        <f t="shared" si="4"/>
        <v>23.333333333333332</v>
      </c>
      <c r="F153" s="73">
        <v>21.666666666666668</v>
      </c>
      <c r="G153" s="126"/>
      <c r="H153" s="72"/>
      <c r="I153" s="121"/>
    </row>
    <row r="154" spans="1:9" ht="15">
      <c r="A154" s="127" t="s">
        <v>1290</v>
      </c>
      <c r="B154" s="128" t="s">
        <v>925</v>
      </c>
      <c r="C154" s="33">
        <v>60</v>
      </c>
      <c r="D154" s="119">
        <f t="shared" si="5"/>
        <v>14</v>
      </c>
      <c r="E154" s="73">
        <f t="shared" si="4"/>
        <v>23.333333333333332</v>
      </c>
      <c r="F154" s="73">
        <v>21.666666666666668</v>
      </c>
      <c r="G154" s="126"/>
      <c r="H154" s="72"/>
      <c r="I154" s="121"/>
    </row>
    <row r="155" spans="1:9" ht="14.25" customHeight="1">
      <c r="A155" s="127" t="s">
        <v>1291</v>
      </c>
      <c r="B155" s="128" t="s">
        <v>925</v>
      </c>
      <c r="C155" s="33">
        <v>60</v>
      </c>
      <c r="D155" s="119">
        <f t="shared" si="5"/>
        <v>14</v>
      </c>
      <c r="E155" s="73">
        <f t="shared" si="4"/>
        <v>23.333333333333332</v>
      </c>
      <c r="F155" s="73">
        <v>21.666666666666668</v>
      </c>
      <c r="G155" s="126"/>
      <c r="H155" s="72"/>
      <c r="I155" s="121"/>
    </row>
    <row r="156" spans="1:9" ht="15">
      <c r="A156" s="127" t="s">
        <v>1292</v>
      </c>
      <c r="B156" s="128" t="s">
        <v>925</v>
      </c>
      <c r="C156" s="33">
        <v>60</v>
      </c>
      <c r="D156" s="119">
        <f t="shared" si="5"/>
        <v>14</v>
      </c>
      <c r="E156" s="73">
        <f t="shared" si="4"/>
        <v>23.333333333333332</v>
      </c>
      <c r="F156" s="73">
        <v>21.666666666666668</v>
      </c>
      <c r="G156" s="126"/>
      <c r="H156" s="72"/>
      <c r="I156" s="121"/>
    </row>
    <row r="157" spans="1:9" ht="15">
      <c r="A157" s="127" t="s">
        <v>1293</v>
      </c>
      <c r="B157" s="128" t="s">
        <v>925</v>
      </c>
      <c r="C157" s="33">
        <v>60</v>
      </c>
      <c r="D157" s="119">
        <f t="shared" si="5"/>
        <v>14</v>
      </c>
      <c r="E157" s="73">
        <f t="shared" si="4"/>
        <v>23.333333333333332</v>
      </c>
      <c r="F157" s="73">
        <v>21.666666666666668</v>
      </c>
      <c r="G157" s="126"/>
      <c r="H157" s="72"/>
      <c r="I157" s="121"/>
    </row>
    <row r="158" spans="1:9" ht="15">
      <c r="A158" s="127" t="s">
        <v>1294</v>
      </c>
      <c r="B158" s="128" t="s">
        <v>922</v>
      </c>
      <c r="C158" s="33">
        <v>60</v>
      </c>
      <c r="D158" s="119">
        <f t="shared" si="5"/>
        <v>47</v>
      </c>
      <c r="E158" s="73">
        <f t="shared" si="4"/>
        <v>78.33333333333333</v>
      </c>
      <c r="F158" s="73">
        <v>76.66666666666667</v>
      </c>
      <c r="G158" s="126"/>
      <c r="H158" s="72"/>
      <c r="I158" s="121"/>
    </row>
    <row r="159" spans="1:9" ht="15">
      <c r="A159" s="127" t="s">
        <v>1295</v>
      </c>
      <c r="B159" s="128" t="s">
        <v>922</v>
      </c>
      <c r="C159" s="33">
        <v>60</v>
      </c>
      <c r="D159" s="119">
        <f t="shared" si="5"/>
        <v>47</v>
      </c>
      <c r="E159" s="73">
        <f t="shared" si="4"/>
        <v>78.33333333333333</v>
      </c>
      <c r="F159" s="73">
        <v>76.66666666666667</v>
      </c>
      <c r="G159" s="126"/>
      <c r="H159" s="72"/>
      <c r="I159" s="121"/>
    </row>
    <row r="160" spans="1:9" ht="17.25" customHeight="1">
      <c r="A160" s="127" t="s">
        <v>1296</v>
      </c>
      <c r="B160" s="128" t="s">
        <v>925</v>
      </c>
      <c r="C160" s="33">
        <v>60</v>
      </c>
      <c r="D160" s="119">
        <f t="shared" si="5"/>
        <v>14</v>
      </c>
      <c r="E160" s="73">
        <f t="shared" si="4"/>
        <v>23.333333333333332</v>
      </c>
      <c r="F160" s="73">
        <v>21.666666666666668</v>
      </c>
      <c r="G160" s="126"/>
      <c r="H160" s="72"/>
      <c r="I160" s="121"/>
    </row>
    <row r="161" spans="1:9" ht="18" customHeight="1">
      <c r="A161" s="127" t="s">
        <v>1297</v>
      </c>
      <c r="B161" s="128" t="s">
        <v>925</v>
      </c>
      <c r="C161" s="33">
        <v>60</v>
      </c>
      <c r="D161" s="119">
        <f t="shared" si="5"/>
        <v>14</v>
      </c>
      <c r="E161" s="73">
        <f t="shared" si="4"/>
        <v>23.333333333333332</v>
      </c>
      <c r="F161" s="73">
        <v>21.666666666666668</v>
      </c>
      <c r="G161" s="126"/>
      <c r="H161" s="72"/>
      <c r="I161" s="121"/>
    </row>
    <row r="162" spans="1:9" ht="18" customHeight="1">
      <c r="A162" s="127" t="s">
        <v>1298</v>
      </c>
      <c r="B162" s="128" t="s">
        <v>925</v>
      </c>
      <c r="C162" s="33">
        <v>60</v>
      </c>
      <c r="D162" s="119">
        <f t="shared" si="5"/>
        <v>14</v>
      </c>
      <c r="E162" s="73">
        <f t="shared" si="4"/>
        <v>23.333333333333332</v>
      </c>
      <c r="F162" s="73">
        <v>21.666666666666668</v>
      </c>
      <c r="G162" s="126"/>
      <c r="H162" s="72"/>
      <c r="I162" s="121"/>
    </row>
    <row r="163" spans="1:9" ht="15">
      <c r="A163" s="127" t="s">
        <v>1299</v>
      </c>
      <c r="B163" s="128" t="s">
        <v>925</v>
      </c>
      <c r="C163" s="33">
        <v>60</v>
      </c>
      <c r="D163" s="119">
        <f t="shared" si="5"/>
        <v>14</v>
      </c>
      <c r="E163" s="73">
        <f t="shared" si="4"/>
        <v>23.333333333333332</v>
      </c>
      <c r="F163" s="73">
        <v>21.666666666666668</v>
      </c>
      <c r="G163" s="126"/>
      <c r="H163" s="72"/>
      <c r="I163" s="121"/>
    </row>
    <row r="164" spans="1:9" ht="18" customHeight="1">
      <c r="A164" s="127" t="s">
        <v>1300</v>
      </c>
      <c r="B164" s="128" t="s">
        <v>925</v>
      </c>
      <c r="C164" s="33">
        <v>60</v>
      </c>
      <c r="D164" s="119">
        <f t="shared" si="5"/>
        <v>14</v>
      </c>
      <c r="E164" s="73">
        <f t="shared" si="4"/>
        <v>23.333333333333332</v>
      </c>
      <c r="F164" s="73">
        <v>21.666666666666668</v>
      </c>
      <c r="G164" s="126"/>
      <c r="H164" s="72"/>
      <c r="I164" s="121"/>
    </row>
    <row r="165" spans="1:9" ht="15">
      <c r="A165" s="127" t="s">
        <v>1301</v>
      </c>
      <c r="B165" s="128" t="s">
        <v>925</v>
      </c>
      <c r="C165" s="33">
        <v>60</v>
      </c>
      <c r="D165" s="119">
        <f t="shared" si="5"/>
        <v>14</v>
      </c>
      <c r="E165" s="73">
        <f t="shared" si="4"/>
        <v>23.333333333333332</v>
      </c>
      <c r="F165" s="73">
        <v>21.666666666666668</v>
      </c>
      <c r="G165" s="126"/>
      <c r="H165" s="72"/>
      <c r="I165" s="121"/>
    </row>
    <row r="166" spans="1:9" ht="18.75" customHeight="1">
      <c r="A166" s="127" t="s">
        <v>1302</v>
      </c>
      <c r="B166" s="128" t="s">
        <v>925</v>
      </c>
      <c r="C166" s="33">
        <v>60</v>
      </c>
      <c r="D166" s="119">
        <f t="shared" si="5"/>
        <v>14</v>
      </c>
      <c r="E166" s="73">
        <f t="shared" si="4"/>
        <v>23.333333333333332</v>
      </c>
      <c r="F166" s="73">
        <v>21.666666666666668</v>
      </c>
      <c r="G166" s="126"/>
      <c r="H166" s="72"/>
      <c r="I166" s="121"/>
    </row>
    <row r="167" spans="1:9" ht="15">
      <c r="A167" s="127" t="s">
        <v>1307</v>
      </c>
      <c r="B167" s="128" t="s">
        <v>925</v>
      </c>
      <c r="C167" s="33">
        <v>60</v>
      </c>
      <c r="D167" s="119">
        <f t="shared" si="5"/>
        <v>14</v>
      </c>
      <c r="E167" s="73">
        <f t="shared" si="4"/>
        <v>23.333333333333332</v>
      </c>
      <c r="F167" s="73">
        <v>21.666666666666668</v>
      </c>
      <c r="G167" s="126"/>
      <c r="H167" s="72"/>
      <c r="I167" s="121"/>
    </row>
    <row r="168" spans="1:9" ht="15">
      <c r="A168" s="127" t="s">
        <v>1308</v>
      </c>
      <c r="B168" s="128" t="s">
        <v>925</v>
      </c>
      <c r="C168" s="33">
        <v>60</v>
      </c>
      <c r="D168" s="119">
        <f t="shared" si="5"/>
        <v>14</v>
      </c>
      <c r="E168" s="73">
        <f t="shared" si="4"/>
        <v>23.333333333333332</v>
      </c>
      <c r="F168" s="73">
        <v>21.666666666666668</v>
      </c>
      <c r="G168" s="126"/>
      <c r="H168" s="72"/>
      <c r="I168" s="121"/>
    </row>
    <row r="169" spans="1:9" ht="20.25" customHeight="1">
      <c r="A169" s="127" t="s">
        <v>1303</v>
      </c>
      <c r="B169" s="128" t="s">
        <v>925</v>
      </c>
      <c r="C169" s="33">
        <v>60</v>
      </c>
      <c r="D169" s="119">
        <f t="shared" si="5"/>
        <v>14</v>
      </c>
      <c r="E169" s="73">
        <f t="shared" si="4"/>
        <v>23.333333333333332</v>
      </c>
      <c r="F169" s="73">
        <v>21.666666666666668</v>
      </c>
      <c r="G169" s="126"/>
      <c r="H169" s="72"/>
      <c r="I169" s="121"/>
    </row>
    <row r="170" spans="1:9" ht="15">
      <c r="A170" s="127" t="s">
        <v>1309</v>
      </c>
      <c r="B170" s="128" t="s">
        <v>925</v>
      </c>
      <c r="C170" s="33">
        <v>60</v>
      </c>
      <c r="D170" s="119">
        <f t="shared" si="5"/>
        <v>14</v>
      </c>
      <c r="E170" s="73">
        <f t="shared" si="4"/>
        <v>23.333333333333332</v>
      </c>
      <c r="F170" s="73">
        <v>21.666666666666668</v>
      </c>
      <c r="G170" s="126"/>
      <c r="H170" s="72"/>
      <c r="I170" s="121"/>
    </row>
    <row r="171" spans="1:9" ht="18" customHeight="1">
      <c r="A171" s="127" t="s">
        <v>1310</v>
      </c>
      <c r="B171" s="128" t="s">
        <v>925</v>
      </c>
      <c r="C171" s="33">
        <v>60</v>
      </c>
      <c r="D171" s="119">
        <f t="shared" si="5"/>
        <v>14</v>
      </c>
      <c r="E171" s="73">
        <f t="shared" si="4"/>
        <v>23.333333333333332</v>
      </c>
      <c r="F171" s="73">
        <v>21.666666666666668</v>
      </c>
      <c r="G171" s="126"/>
      <c r="H171" s="72"/>
      <c r="I171" s="121"/>
    </row>
    <row r="172" spans="1:9" ht="16.5" customHeight="1">
      <c r="A172" s="127" t="s">
        <v>1304</v>
      </c>
      <c r="B172" s="128" t="s">
        <v>925</v>
      </c>
      <c r="C172" s="33">
        <v>60</v>
      </c>
      <c r="D172" s="119">
        <f t="shared" si="5"/>
        <v>14</v>
      </c>
      <c r="E172" s="73">
        <f t="shared" si="4"/>
        <v>23.333333333333332</v>
      </c>
      <c r="F172" s="73">
        <v>21.666666666666668</v>
      </c>
      <c r="G172" s="126"/>
      <c r="H172" s="72"/>
      <c r="I172" s="121"/>
    </row>
    <row r="173" spans="1:9" ht="18.75" customHeight="1">
      <c r="A173" s="127" t="s">
        <v>1311</v>
      </c>
      <c r="B173" s="128" t="s">
        <v>925</v>
      </c>
      <c r="C173" s="33">
        <v>60</v>
      </c>
      <c r="D173" s="119">
        <f t="shared" si="5"/>
        <v>14</v>
      </c>
      <c r="E173" s="73">
        <f t="shared" si="4"/>
        <v>23.333333333333332</v>
      </c>
      <c r="F173" s="73">
        <v>21.666666666666668</v>
      </c>
      <c r="G173" s="126"/>
      <c r="H173" s="72"/>
      <c r="I173" s="121"/>
    </row>
    <row r="174" spans="1:9" ht="15">
      <c r="A174" s="127" t="s">
        <v>1305</v>
      </c>
      <c r="B174" s="128" t="s">
        <v>920</v>
      </c>
      <c r="C174" s="33">
        <v>60</v>
      </c>
      <c r="D174" s="119">
        <f t="shared" si="5"/>
        <v>13</v>
      </c>
      <c r="E174" s="73">
        <f t="shared" si="4"/>
        <v>21.666666666666668</v>
      </c>
      <c r="F174" s="73">
        <v>20</v>
      </c>
      <c r="G174" s="126"/>
      <c r="H174" s="72"/>
      <c r="I174" s="121"/>
    </row>
    <row r="175" spans="1:9" ht="18" customHeight="1">
      <c r="A175" s="127" t="s">
        <v>1306</v>
      </c>
      <c r="B175" s="128" t="s">
        <v>920</v>
      </c>
      <c r="C175" s="33">
        <v>60</v>
      </c>
      <c r="D175" s="119">
        <f t="shared" si="5"/>
        <v>13</v>
      </c>
      <c r="E175" s="73">
        <f t="shared" si="4"/>
        <v>21.666666666666668</v>
      </c>
      <c r="F175" s="73">
        <v>20</v>
      </c>
      <c r="G175" s="126"/>
      <c r="H175" s="72"/>
      <c r="I175" s="121"/>
    </row>
    <row r="176" spans="1:9" ht="15">
      <c r="A176" s="127" t="s">
        <v>1312</v>
      </c>
      <c r="B176" s="128" t="s">
        <v>940</v>
      </c>
      <c r="C176" s="33">
        <v>60</v>
      </c>
      <c r="D176" s="119">
        <f t="shared" si="5"/>
        <v>45</v>
      </c>
      <c r="E176" s="73">
        <f t="shared" si="4"/>
        <v>75</v>
      </c>
      <c r="F176" s="73">
        <v>73.33333333333333</v>
      </c>
      <c r="G176" s="126"/>
      <c r="H176" s="72"/>
      <c r="I176" s="121"/>
    </row>
    <row r="177" spans="1:9" ht="15">
      <c r="A177" s="127" t="s">
        <v>1313</v>
      </c>
      <c r="B177" s="128" t="s">
        <v>929</v>
      </c>
      <c r="C177" s="33">
        <v>60</v>
      </c>
      <c r="D177" s="119">
        <f t="shared" si="5"/>
        <v>48</v>
      </c>
      <c r="E177" s="73">
        <f t="shared" si="4"/>
        <v>80</v>
      </c>
      <c r="F177" s="73">
        <v>78.33333333333333</v>
      </c>
      <c r="G177" s="126"/>
      <c r="H177" s="72"/>
      <c r="I177" s="121"/>
    </row>
    <row r="178" spans="1:9" ht="15">
      <c r="A178" s="127" t="s">
        <v>1314</v>
      </c>
      <c r="B178" s="128" t="s">
        <v>940</v>
      </c>
      <c r="C178" s="33">
        <v>60</v>
      </c>
      <c r="D178" s="119">
        <f t="shared" si="5"/>
        <v>45</v>
      </c>
      <c r="E178" s="73">
        <f t="shared" si="4"/>
        <v>75</v>
      </c>
      <c r="F178" s="73">
        <v>73.33333333333333</v>
      </c>
      <c r="G178" s="126"/>
      <c r="H178" s="72"/>
      <c r="I178" s="121"/>
    </row>
    <row r="179" spans="1:9" ht="15">
      <c r="A179" s="127" t="s">
        <v>1315</v>
      </c>
      <c r="B179" s="128" t="s">
        <v>947</v>
      </c>
      <c r="C179" s="33">
        <v>60</v>
      </c>
      <c r="D179" s="119">
        <f t="shared" si="5"/>
        <v>31</v>
      </c>
      <c r="E179" s="73">
        <f t="shared" si="4"/>
        <v>51.66666666666667</v>
      </c>
      <c r="F179" s="73">
        <v>50</v>
      </c>
      <c r="G179" s="126"/>
      <c r="H179" s="72"/>
      <c r="I179" s="121"/>
    </row>
    <row r="180" spans="1:9" ht="15">
      <c r="A180" s="127" t="s">
        <v>1316</v>
      </c>
      <c r="B180" s="128" t="s">
        <v>947</v>
      </c>
      <c r="C180" s="33">
        <v>60</v>
      </c>
      <c r="D180" s="119">
        <f t="shared" si="5"/>
        <v>31</v>
      </c>
      <c r="E180" s="73">
        <f t="shared" si="4"/>
        <v>51.66666666666667</v>
      </c>
      <c r="F180" s="73">
        <v>50</v>
      </c>
      <c r="G180" s="126"/>
      <c r="H180" s="72"/>
      <c r="I180" s="121"/>
    </row>
    <row r="181" spans="1:9" ht="15">
      <c r="A181" s="127" t="s">
        <v>1317</v>
      </c>
      <c r="B181" s="128" t="s">
        <v>947</v>
      </c>
      <c r="C181" s="33">
        <v>60</v>
      </c>
      <c r="D181" s="119">
        <f t="shared" si="5"/>
        <v>31</v>
      </c>
      <c r="E181" s="73">
        <f t="shared" si="4"/>
        <v>51.66666666666667</v>
      </c>
      <c r="F181" s="73">
        <v>50</v>
      </c>
      <c r="G181" s="126"/>
      <c r="H181" s="72"/>
      <c r="I181" s="121"/>
    </row>
    <row r="182" spans="1:9" ht="15">
      <c r="A182" s="127" t="s">
        <v>1318</v>
      </c>
      <c r="B182" s="128" t="s">
        <v>948</v>
      </c>
      <c r="C182" s="33">
        <v>60</v>
      </c>
      <c r="D182" s="119">
        <f t="shared" si="5"/>
        <v>30</v>
      </c>
      <c r="E182" s="73">
        <f t="shared" si="4"/>
        <v>50</v>
      </c>
      <c r="F182" s="73">
        <v>48.333333333333336</v>
      </c>
      <c r="G182" s="126"/>
      <c r="H182" s="72"/>
      <c r="I182" s="121"/>
    </row>
    <row r="183" spans="1:9" ht="15">
      <c r="A183" s="127" t="s">
        <v>1319</v>
      </c>
      <c r="B183" s="128" t="s">
        <v>937</v>
      </c>
      <c r="C183" s="33">
        <v>60</v>
      </c>
      <c r="D183" s="119">
        <f t="shared" si="5"/>
        <v>25</v>
      </c>
      <c r="E183" s="73">
        <f t="shared" si="4"/>
        <v>41.66666666666667</v>
      </c>
      <c r="F183" s="73">
        <v>40</v>
      </c>
      <c r="G183" s="126"/>
      <c r="H183" s="72"/>
      <c r="I183" s="121"/>
    </row>
    <row r="184" spans="1:9" ht="15">
      <c r="A184" s="127" t="s">
        <v>1320</v>
      </c>
      <c r="B184" s="128" t="s">
        <v>948</v>
      </c>
      <c r="C184" s="33">
        <v>60</v>
      </c>
      <c r="D184" s="119">
        <f t="shared" si="5"/>
        <v>30</v>
      </c>
      <c r="E184" s="73">
        <f t="shared" si="4"/>
        <v>50</v>
      </c>
      <c r="F184" s="73">
        <v>48.333333333333336</v>
      </c>
      <c r="G184" s="126"/>
      <c r="H184" s="72"/>
      <c r="I184" s="121"/>
    </row>
    <row r="185" spans="1:9" ht="15">
      <c r="A185" s="127" t="s">
        <v>1321</v>
      </c>
      <c r="B185" s="128" t="s">
        <v>945</v>
      </c>
      <c r="C185" s="33">
        <v>60</v>
      </c>
      <c r="D185" s="119">
        <f t="shared" si="5"/>
        <v>39</v>
      </c>
      <c r="E185" s="73">
        <f t="shared" si="4"/>
        <v>65</v>
      </c>
      <c r="F185" s="73">
        <v>63.33333333333333</v>
      </c>
      <c r="G185" s="126"/>
      <c r="H185" s="72"/>
      <c r="I185" s="121"/>
    </row>
    <row r="186" spans="1:9" ht="15">
      <c r="A186" s="127" t="s">
        <v>1322</v>
      </c>
      <c r="B186" s="128" t="s">
        <v>937</v>
      </c>
      <c r="C186" s="33">
        <v>60</v>
      </c>
      <c r="D186" s="119">
        <f t="shared" si="5"/>
        <v>25</v>
      </c>
      <c r="E186" s="73">
        <f t="shared" si="4"/>
        <v>41.66666666666667</v>
      </c>
      <c r="F186" s="73">
        <v>40</v>
      </c>
      <c r="G186" s="126"/>
      <c r="H186" s="72"/>
      <c r="I186" s="121"/>
    </row>
    <row r="187" spans="1:9" ht="15">
      <c r="A187" s="127" t="s">
        <v>1323</v>
      </c>
      <c r="B187" s="128" t="s">
        <v>923</v>
      </c>
      <c r="C187" s="33">
        <v>60</v>
      </c>
      <c r="D187" s="119">
        <f t="shared" si="5"/>
        <v>28</v>
      </c>
      <c r="E187" s="73">
        <f t="shared" si="4"/>
        <v>46.666666666666664</v>
      </c>
      <c r="F187" s="73">
        <v>45</v>
      </c>
      <c r="G187" s="126"/>
      <c r="H187" s="72"/>
      <c r="I187" s="121"/>
    </row>
    <row r="188" spans="1:9" ht="16.5" customHeight="1">
      <c r="A188" s="127" t="s">
        <v>1324</v>
      </c>
      <c r="B188" s="128" t="s">
        <v>949</v>
      </c>
      <c r="C188" s="33">
        <v>60</v>
      </c>
      <c r="D188" s="119">
        <f t="shared" si="5"/>
        <v>26</v>
      </c>
      <c r="E188" s="73">
        <f t="shared" si="4"/>
        <v>43.333333333333336</v>
      </c>
      <c r="F188" s="73">
        <v>41.66666666666667</v>
      </c>
      <c r="G188" s="126"/>
      <c r="H188" s="72"/>
      <c r="I188" s="121"/>
    </row>
    <row r="189" spans="1:9" ht="15">
      <c r="A189" s="127" t="s">
        <v>1325</v>
      </c>
      <c r="B189" s="128" t="s">
        <v>937</v>
      </c>
      <c r="C189" s="33">
        <v>60</v>
      </c>
      <c r="D189" s="119">
        <f t="shared" si="5"/>
        <v>25</v>
      </c>
      <c r="E189" s="73">
        <f t="shared" si="4"/>
        <v>41.66666666666667</v>
      </c>
      <c r="F189" s="73">
        <v>40</v>
      </c>
      <c r="G189" s="126"/>
      <c r="H189" s="72"/>
      <c r="I189" s="121"/>
    </row>
    <row r="190" spans="1:9" ht="15">
      <c r="A190" s="127" t="s">
        <v>1326</v>
      </c>
      <c r="B190" s="128" t="s">
        <v>947</v>
      </c>
      <c r="C190" s="33">
        <v>60</v>
      </c>
      <c r="D190" s="119">
        <f t="shared" si="5"/>
        <v>31</v>
      </c>
      <c r="E190" s="73">
        <f t="shared" si="4"/>
        <v>51.66666666666667</v>
      </c>
      <c r="F190" s="73">
        <v>50</v>
      </c>
      <c r="G190" s="126"/>
      <c r="H190" s="72"/>
      <c r="I190" s="121"/>
    </row>
    <row r="191" spans="1:9" ht="15">
      <c r="A191" s="127" t="s">
        <v>1327</v>
      </c>
      <c r="B191" s="128" t="s">
        <v>947</v>
      </c>
      <c r="C191" s="33">
        <v>60</v>
      </c>
      <c r="D191" s="119">
        <f t="shared" si="5"/>
        <v>31</v>
      </c>
      <c r="E191" s="73">
        <f t="shared" si="4"/>
        <v>51.66666666666667</v>
      </c>
      <c r="F191" s="73">
        <v>50</v>
      </c>
      <c r="G191" s="126"/>
      <c r="H191" s="72"/>
      <c r="I191" s="121"/>
    </row>
    <row r="192" spans="1:9" ht="15">
      <c r="A192" s="127" t="s">
        <v>1328</v>
      </c>
      <c r="B192" s="128" t="s">
        <v>947</v>
      </c>
      <c r="C192" s="33">
        <v>60</v>
      </c>
      <c r="D192" s="119">
        <f t="shared" si="5"/>
        <v>31</v>
      </c>
      <c r="E192" s="73">
        <f t="shared" si="4"/>
        <v>51.66666666666667</v>
      </c>
      <c r="F192" s="73">
        <v>50</v>
      </c>
      <c r="G192" s="126"/>
      <c r="H192" s="72"/>
      <c r="I192" s="121"/>
    </row>
    <row r="193" spans="1:9" ht="15">
      <c r="A193" s="127" t="s">
        <v>1329</v>
      </c>
      <c r="B193" s="128" t="s">
        <v>946</v>
      </c>
      <c r="C193" s="33">
        <v>60</v>
      </c>
      <c r="D193" s="119">
        <f t="shared" si="5"/>
        <v>32</v>
      </c>
      <c r="E193" s="73">
        <f t="shared" si="4"/>
        <v>53.333333333333336</v>
      </c>
      <c r="F193" s="73">
        <v>51.66666666666667</v>
      </c>
      <c r="G193" s="126"/>
      <c r="H193" s="72"/>
      <c r="I193" s="121"/>
    </row>
    <row r="194" spans="1:9" ht="15">
      <c r="A194" s="127" t="s">
        <v>1330</v>
      </c>
      <c r="B194" s="128" t="s">
        <v>946</v>
      </c>
      <c r="C194" s="33">
        <v>60</v>
      </c>
      <c r="D194" s="119">
        <f t="shared" si="5"/>
        <v>32</v>
      </c>
      <c r="E194" s="73">
        <f t="shared" si="4"/>
        <v>53.333333333333336</v>
      </c>
      <c r="F194" s="73">
        <v>51.66666666666667</v>
      </c>
      <c r="G194" s="126"/>
      <c r="H194" s="72"/>
      <c r="I194" s="121"/>
    </row>
    <row r="195" spans="1:9" ht="15">
      <c r="A195" s="127" t="s">
        <v>1331</v>
      </c>
      <c r="B195" s="128" t="s">
        <v>946</v>
      </c>
      <c r="C195" s="33">
        <v>60</v>
      </c>
      <c r="D195" s="119">
        <f t="shared" si="5"/>
        <v>32</v>
      </c>
      <c r="E195" s="73">
        <f t="shared" si="4"/>
        <v>53.333333333333336</v>
      </c>
      <c r="F195" s="73">
        <v>51.66666666666667</v>
      </c>
      <c r="G195" s="126"/>
      <c r="H195" s="72"/>
      <c r="I195" s="121"/>
    </row>
    <row r="196" spans="1:9" ht="15">
      <c r="A196" s="127" t="s">
        <v>1332</v>
      </c>
      <c r="B196" s="128" t="s">
        <v>946</v>
      </c>
      <c r="C196" s="33">
        <v>60</v>
      </c>
      <c r="D196" s="119">
        <f t="shared" si="5"/>
        <v>32</v>
      </c>
      <c r="E196" s="73">
        <f aca="true" t="shared" si="6" ref="E196:E259">D196/C196*100</f>
        <v>53.333333333333336</v>
      </c>
      <c r="F196" s="73">
        <v>51.66666666666667</v>
      </c>
      <c r="G196" s="126"/>
      <c r="H196" s="72"/>
      <c r="I196" s="121"/>
    </row>
    <row r="197" spans="1:9" ht="15">
      <c r="A197" s="127" t="s">
        <v>1333</v>
      </c>
      <c r="B197" s="128" t="s">
        <v>946</v>
      </c>
      <c r="C197" s="33">
        <v>60</v>
      </c>
      <c r="D197" s="119">
        <f aca="true" t="shared" si="7" ref="D197:D260">2019-B197</f>
        <v>32</v>
      </c>
      <c r="E197" s="73">
        <f t="shared" si="6"/>
        <v>53.333333333333336</v>
      </c>
      <c r="F197" s="73">
        <v>51.66666666666667</v>
      </c>
      <c r="G197" s="126"/>
      <c r="H197" s="72"/>
      <c r="I197" s="121"/>
    </row>
    <row r="198" spans="1:9" ht="15">
      <c r="A198" s="127" t="s">
        <v>1334</v>
      </c>
      <c r="B198" s="128" t="s">
        <v>919</v>
      </c>
      <c r="C198" s="33">
        <v>60</v>
      </c>
      <c r="D198" s="119">
        <f t="shared" si="7"/>
        <v>33</v>
      </c>
      <c r="E198" s="73">
        <f t="shared" si="6"/>
        <v>55.00000000000001</v>
      </c>
      <c r="F198" s="73">
        <v>53.333333333333336</v>
      </c>
      <c r="G198" s="126"/>
      <c r="H198" s="72"/>
      <c r="I198" s="121"/>
    </row>
    <row r="199" spans="1:9" ht="15">
      <c r="A199" s="127" t="s">
        <v>1335</v>
      </c>
      <c r="B199" s="128" t="s">
        <v>942</v>
      </c>
      <c r="C199" s="33">
        <v>60</v>
      </c>
      <c r="D199" s="119">
        <f t="shared" si="7"/>
        <v>38</v>
      </c>
      <c r="E199" s="73">
        <f t="shared" si="6"/>
        <v>63.33333333333333</v>
      </c>
      <c r="F199" s="73">
        <v>61.66666666666667</v>
      </c>
      <c r="G199" s="126"/>
      <c r="H199" s="72"/>
      <c r="I199" s="121"/>
    </row>
    <row r="200" spans="1:9" ht="15">
      <c r="A200" s="127" t="s">
        <v>1336</v>
      </c>
      <c r="B200" s="128" t="s">
        <v>950</v>
      </c>
      <c r="C200" s="33">
        <v>60</v>
      </c>
      <c r="D200" s="119">
        <f t="shared" si="7"/>
        <v>36</v>
      </c>
      <c r="E200" s="73">
        <f t="shared" si="6"/>
        <v>60</v>
      </c>
      <c r="F200" s="73">
        <v>58.333333333333336</v>
      </c>
      <c r="G200" s="126"/>
      <c r="H200" s="72"/>
      <c r="I200" s="121"/>
    </row>
    <row r="201" spans="1:9" ht="15">
      <c r="A201" s="127" t="s">
        <v>1337</v>
      </c>
      <c r="B201" s="128" t="s">
        <v>950</v>
      </c>
      <c r="C201" s="33">
        <v>60</v>
      </c>
      <c r="D201" s="119">
        <f t="shared" si="7"/>
        <v>36</v>
      </c>
      <c r="E201" s="73">
        <f t="shared" si="6"/>
        <v>60</v>
      </c>
      <c r="F201" s="73">
        <v>58.333333333333336</v>
      </c>
      <c r="G201" s="126"/>
      <c r="H201" s="72"/>
      <c r="I201" s="121"/>
    </row>
    <row r="202" spans="1:9" ht="15">
      <c r="A202" s="127" t="s">
        <v>1338</v>
      </c>
      <c r="B202" s="128" t="s">
        <v>944</v>
      </c>
      <c r="C202" s="33">
        <v>60</v>
      </c>
      <c r="D202" s="119">
        <f t="shared" si="7"/>
        <v>34</v>
      </c>
      <c r="E202" s="73">
        <f t="shared" si="6"/>
        <v>56.666666666666664</v>
      </c>
      <c r="F202" s="73">
        <v>55.00000000000001</v>
      </c>
      <c r="G202" s="126"/>
      <c r="H202" s="72"/>
      <c r="I202" s="121"/>
    </row>
    <row r="203" spans="1:9" ht="15">
      <c r="A203" s="127" t="s">
        <v>1339</v>
      </c>
      <c r="B203" s="128" t="s">
        <v>944</v>
      </c>
      <c r="C203" s="33">
        <v>60</v>
      </c>
      <c r="D203" s="119">
        <f t="shared" si="7"/>
        <v>34</v>
      </c>
      <c r="E203" s="73">
        <f t="shared" si="6"/>
        <v>56.666666666666664</v>
      </c>
      <c r="F203" s="73">
        <v>55.00000000000001</v>
      </c>
      <c r="G203" s="126"/>
      <c r="H203" s="72"/>
      <c r="I203" s="121"/>
    </row>
    <row r="204" spans="1:9" ht="15">
      <c r="A204" s="127" t="s">
        <v>1340</v>
      </c>
      <c r="B204" s="128" t="s">
        <v>940</v>
      </c>
      <c r="C204" s="33">
        <v>60</v>
      </c>
      <c r="D204" s="119">
        <f t="shared" si="7"/>
        <v>45</v>
      </c>
      <c r="E204" s="73">
        <f t="shared" si="6"/>
        <v>75</v>
      </c>
      <c r="F204" s="73">
        <v>73.33333333333333</v>
      </c>
      <c r="G204" s="126"/>
      <c r="H204" s="72"/>
      <c r="I204" s="121"/>
    </row>
    <row r="205" spans="1:9" ht="15">
      <c r="A205" s="127" t="s">
        <v>1341</v>
      </c>
      <c r="B205" s="128" t="s">
        <v>931</v>
      </c>
      <c r="C205" s="33">
        <v>60</v>
      </c>
      <c r="D205" s="119">
        <f t="shared" si="7"/>
        <v>43</v>
      </c>
      <c r="E205" s="73">
        <f t="shared" si="6"/>
        <v>71.66666666666667</v>
      </c>
      <c r="F205" s="73">
        <v>70</v>
      </c>
      <c r="G205" s="126"/>
      <c r="H205" s="72"/>
      <c r="I205" s="121"/>
    </row>
    <row r="206" spans="1:9" ht="15">
      <c r="A206" s="127" t="s">
        <v>1342</v>
      </c>
      <c r="B206" s="128" t="s">
        <v>951</v>
      </c>
      <c r="C206" s="33">
        <v>60</v>
      </c>
      <c r="D206" s="119">
        <f t="shared" si="7"/>
        <v>42</v>
      </c>
      <c r="E206" s="73">
        <f t="shared" si="6"/>
        <v>70</v>
      </c>
      <c r="F206" s="73">
        <v>68.33333333333333</v>
      </c>
      <c r="G206" s="126"/>
      <c r="H206" s="72"/>
      <c r="I206" s="121"/>
    </row>
    <row r="207" spans="1:9" ht="15">
      <c r="A207" s="127" t="s">
        <v>1343</v>
      </c>
      <c r="B207" s="128" t="s">
        <v>943</v>
      </c>
      <c r="C207" s="33">
        <v>60</v>
      </c>
      <c r="D207" s="119">
        <f t="shared" si="7"/>
        <v>44</v>
      </c>
      <c r="E207" s="73">
        <f t="shared" si="6"/>
        <v>73.33333333333333</v>
      </c>
      <c r="F207" s="73">
        <v>71.66666666666667</v>
      </c>
      <c r="G207" s="126"/>
      <c r="H207" s="72"/>
      <c r="I207" s="121"/>
    </row>
    <row r="208" spans="1:9" ht="15">
      <c r="A208" s="127" t="s">
        <v>1344</v>
      </c>
      <c r="B208" s="128" t="s">
        <v>930</v>
      </c>
      <c r="C208" s="33">
        <v>60</v>
      </c>
      <c r="D208" s="119">
        <f t="shared" si="7"/>
        <v>49</v>
      </c>
      <c r="E208" s="73">
        <f t="shared" si="6"/>
        <v>81.66666666666667</v>
      </c>
      <c r="F208" s="73">
        <v>80</v>
      </c>
      <c r="G208" s="126"/>
      <c r="H208" s="72"/>
      <c r="I208" s="121"/>
    </row>
    <row r="209" spans="1:9" ht="15">
      <c r="A209" s="127" t="s">
        <v>1345</v>
      </c>
      <c r="B209" s="128" t="s">
        <v>922</v>
      </c>
      <c r="C209" s="33">
        <v>60</v>
      </c>
      <c r="D209" s="119">
        <f t="shared" si="7"/>
        <v>47</v>
      </c>
      <c r="E209" s="73">
        <f t="shared" si="6"/>
        <v>78.33333333333333</v>
      </c>
      <c r="F209" s="73">
        <v>76.66666666666667</v>
      </c>
      <c r="G209" s="126"/>
      <c r="H209" s="72"/>
      <c r="I209" s="121"/>
    </row>
    <row r="210" spans="1:9" ht="15">
      <c r="A210" s="127" t="s">
        <v>1346</v>
      </c>
      <c r="B210" s="128" t="s">
        <v>929</v>
      </c>
      <c r="C210" s="33">
        <v>60</v>
      </c>
      <c r="D210" s="119">
        <f t="shared" si="7"/>
        <v>48</v>
      </c>
      <c r="E210" s="73">
        <f t="shared" si="6"/>
        <v>80</v>
      </c>
      <c r="F210" s="73">
        <v>78.33333333333333</v>
      </c>
      <c r="G210" s="126"/>
      <c r="H210" s="72"/>
      <c r="I210" s="121"/>
    </row>
    <row r="211" spans="1:9" ht="15">
      <c r="A211" s="127" t="s">
        <v>1347</v>
      </c>
      <c r="B211" s="128" t="s">
        <v>945</v>
      </c>
      <c r="C211" s="33">
        <v>60</v>
      </c>
      <c r="D211" s="119">
        <f t="shared" si="7"/>
        <v>39</v>
      </c>
      <c r="E211" s="73">
        <f t="shared" si="6"/>
        <v>65</v>
      </c>
      <c r="F211" s="73">
        <v>63.33333333333333</v>
      </c>
      <c r="G211" s="126"/>
      <c r="H211" s="72"/>
      <c r="I211" s="121"/>
    </row>
    <row r="212" spans="1:9" ht="15">
      <c r="A212" s="127" t="s">
        <v>1348</v>
      </c>
      <c r="B212" s="128" t="s">
        <v>945</v>
      </c>
      <c r="C212" s="33">
        <v>60</v>
      </c>
      <c r="D212" s="119">
        <f t="shared" si="7"/>
        <v>39</v>
      </c>
      <c r="E212" s="73">
        <f t="shared" si="6"/>
        <v>65</v>
      </c>
      <c r="F212" s="73">
        <v>63.33333333333333</v>
      </c>
      <c r="G212" s="126"/>
      <c r="H212" s="72"/>
      <c r="I212" s="121"/>
    </row>
    <row r="213" spans="1:9" ht="15">
      <c r="A213" s="127" t="s">
        <v>1349</v>
      </c>
      <c r="B213" s="128" t="s">
        <v>945</v>
      </c>
      <c r="C213" s="33">
        <v>60</v>
      </c>
      <c r="D213" s="119">
        <f t="shared" si="7"/>
        <v>39</v>
      </c>
      <c r="E213" s="73">
        <f t="shared" si="6"/>
        <v>65</v>
      </c>
      <c r="F213" s="73">
        <v>63.33333333333333</v>
      </c>
      <c r="G213" s="126"/>
      <c r="H213" s="72"/>
      <c r="I213" s="121"/>
    </row>
    <row r="214" spans="1:9" ht="15">
      <c r="A214" s="127" t="s">
        <v>1350</v>
      </c>
      <c r="B214" s="128" t="s">
        <v>945</v>
      </c>
      <c r="C214" s="33">
        <v>60</v>
      </c>
      <c r="D214" s="119">
        <f t="shared" si="7"/>
        <v>39</v>
      </c>
      <c r="E214" s="73">
        <f t="shared" si="6"/>
        <v>65</v>
      </c>
      <c r="F214" s="73">
        <v>63.33333333333333</v>
      </c>
      <c r="G214" s="126"/>
      <c r="H214" s="72"/>
      <c r="I214" s="121"/>
    </row>
    <row r="215" spans="1:9" ht="15">
      <c r="A215" s="127" t="s">
        <v>1351</v>
      </c>
      <c r="B215" s="128" t="s">
        <v>943</v>
      </c>
      <c r="C215" s="33">
        <v>60</v>
      </c>
      <c r="D215" s="119">
        <f t="shared" si="7"/>
        <v>44</v>
      </c>
      <c r="E215" s="73">
        <f t="shared" si="6"/>
        <v>73.33333333333333</v>
      </c>
      <c r="F215" s="73">
        <v>71.66666666666667</v>
      </c>
      <c r="G215" s="126"/>
      <c r="H215" s="72"/>
      <c r="I215" s="121"/>
    </row>
    <row r="216" spans="1:9" ht="15">
      <c r="A216" s="127" t="s">
        <v>1352</v>
      </c>
      <c r="B216" s="128" t="s">
        <v>937</v>
      </c>
      <c r="C216" s="33">
        <v>60</v>
      </c>
      <c r="D216" s="119">
        <f t="shared" si="7"/>
        <v>25</v>
      </c>
      <c r="E216" s="73">
        <f t="shared" si="6"/>
        <v>41.66666666666667</v>
      </c>
      <c r="F216" s="73">
        <v>40</v>
      </c>
      <c r="G216" s="126"/>
      <c r="H216" s="72"/>
      <c r="I216" s="121"/>
    </row>
    <row r="217" spans="1:9" ht="15">
      <c r="A217" s="127" t="s">
        <v>1353</v>
      </c>
      <c r="B217" s="128" t="s">
        <v>939</v>
      </c>
      <c r="C217" s="33">
        <v>60</v>
      </c>
      <c r="D217" s="119">
        <f t="shared" si="7"/>
        <v>24</v>
      </c>
      <c r="E217" s="73">
        <f t="shared" si="6"/>
        <v>40</v>
      </c>
      <c r="F217" s="73">
        <v>38.333333333333336</v>
      </c>
      <c r="G217" s="126"/>
      <c r="H217" s="72"/>
      <c r="I217" s="121"/>
    </row>
    <row r="218" spans="1:9" ht="15">
      <c r="A218" s="127" t="s">
        <v>1354</v>
      </c>
      <c r="B218" s="128" t="s">
        <v>939</v>
      </c>
      <c r="C218" s="33">
        <v>60</v>
      </c>
      <c r="D218" s="119">
        <f t="shared" si="7"/>
        <v>24</v>
      </c>
      <c r="E218" s="73">
        <f t="shared" si="6"/>
        <v>40</v>
      </c>
      <c r="F218" s="73">
        <v>38.333333333333336</v>
      </c>
      <c r="G218" s="126"/>
      <c r="H218" s="72"/>
      <c r="I218" s="121"/>
    </row>
    <row r="219" spans="1:9" ht="15">
      <c r="A219" s="127" t="s">
        <v>1355</v>
      </c>
      <c r="B219" s="128" t="s">
        <v>938</v>
      </c>
      <c r="C219" s="33">
        <v>60</v>
      </c>
      <c r="D219" s="119">
        <f t="shared" si="7"/>
        <v>22</v>
      </c>
      <c r="E219" s="73">
        <f t="shared" si="6"/>
        <v>36.666666666666664</v>
      </c>
      <c r="F219" s="73">
        <v>35</v>
      </c>
      <c r="G219" s="126"/>
      <c r="H219" s="72"/>
      <c r="I219" s="121"/>
    </row>
    <row r="220" spans="1:9" ht="15">
      <c r="A220" s="127" t="s">
        <v>1356</v>
      </c>
      <c r="B220" s="128" t="s">
        <v>938</v>
      </c>
      <c r="C220" s="33">
        <v>60</v>
      </c>
      <c r="D220" s="119">
        <f t="shared" si="7"/>
        <v>22</v>
      </c>
      <c r="E220" s="73">
        <f t="shared" si="6"/>
        <v>36.666666666666664</v>
      </c>
      <c r="F220" s="73">
        <v>35</v>
      </c>
      <c r="G220" s="126"/>
      <c r="H220" s="72"/>
      <c r="I220" s="121"/>
    </row>
    <row r="221" spans="1:9" ht="15">
      <c r="A221" s="127" t="s">
        <v>1357</v>
      </c>
      <c r="B221" s="128" t="s">
        <v>938</v>
      </c>
      <c r="C221" s="33">
        <v>60</v>
      </c>
      <c r="D221" s="119">
        <f t="shared" si="7"/>
        <v>22</v>
      </c>
      <c r="E221" s="73">
        <f t="shared" si="6"/>
        <v>36.666666666666664</v>
      </c>
      <c r="F221" s="73">
        <v>35</v>
      </c>
      <c r="G221" s="126"/>
      <c r="H221" s="72"/>
      <c r="I221" s="121"/>
    </row>
    <row r="222" spans="1:9" ht="15">
      <c r="A222" s="199" t="s">
        <v>1358</v>
      </c>
      <c r="B222" s="128" t="s">
        <v>938</v>
      </c>
      <c r="C222" s="33">
        <v>60</v>
      </c>
      <c r="D222" s="119">
        <f t="shared" si="7"/>
        <v>22</v>
      </c>
      <c r="E222" s="73">
        <f t="shared" si="6"/>
        <v>36.666666666666664</v>
      </c>
      <c r="F222" s="73">
        <v>35</v>
      </c>
      <c r="G222" s="126"/>
      <c r="H222" s="72"/>
      <c r="I222" s="121"/>
    </row>
    <row r="223" spans="1:9" ht="15">
      <c r="A223" s="127" t="s">
        <v>1359</v>
      </c>
      <c r="B223" s="128" t="s">
        <v>928</v>
      </c>
      <c r="C223" s="33">
        <v>60</v>
      </c>
      <c r="D223" s="119">
        <f t="shared" si="7"/>
        <v>46</v>
      </c>
      <c r="E223" s="73">
        <f t="shared" si="6"/>
        <v>76.66666666666667</v>
      </c>
      <c r="F223" s="73">
        <v>75</v>
      </c>
      <c r="G223" s="126"/>
      <c r="H223" s="72"/>
      <c r="I223" s="121"/>
    </row>
    <row r="224" spans="1:9" ht="15">
      <c r="A224" s="127" t="s">
        <v>1360</v>
      </c>
      <c r="B224" s="128" t="s">
        <v>922</v>
      </c>
      <c r="C224" s="33">
        <v>60</v>
      </c>
      <c r="D224" s="119">
        <f t="shared" si="7"/>
        <v>47</v>
      </c>
      <c r="E224" s="73">
        <f t="shared" si="6"/>
        <v>78.33333333333333</v>
      </c>
      <c r="F224" s="73">
        <v>76.66666666666667</v>
      </c>
      <c r="G224" s="126"/>
      <c r="H224" s="72"/>
      <c r="I224" s="121"/>
    </row>
    <row r="225" spans="1:9" ht="15">
      <c r="A225" s="127" t="s">
        <v>1361</v>
      </c>
      <c r="B225" s="128" t="s">
        <v>928</v>
      </c>
      <c r="C225" s="33">
        <v>60</v>
      </c>
      <c r="D225" s="119">
        <f t="shared" si="7"/>
        <v>46</v>
      </c>
      <c r="E225" s="73">
        <f t="shared" si="6"/>
        <v>76.66666666666667</v>
      </c>
      <c r="F225" s="73">
        <v>75</v>
      </c>
      <c r="G225" s="126"/>
      <c r="H225" s="72"/>
      <c r="I225" s="121"/>
    </row>
    <row r="226" spans="1:9" ht="15">
      <c r="A226" s="127" t="s">
        <v>1362</v>
      </c>
      <c r="B226" s="128" t="s">
        <v>952</v>
      </c>
      <c r="C226" s="33">
        <v>60</v>
      </c>
      <c r="D226" s="119">
        <f t="shared" si="7"/>
        <v>35</v>
      </c>
      <c r="E226" s="73">
        <f t="shared" si="6"/>
        <v>58.333333333333336</v>
      </c>
      <c r="F226" s="73">
        <v>56.666666666666664</v>
      </c>
      <c r="G226" s="126"/>
      <c r="H226" s="72"/>
      <c r="I226" s="121"/>
    </row>
    <row r="227" spans="1:9" ht="15">
      <c r="A227" s="127" t="s">
        <v>1363</v>
      </c>
      <c r="B227" s="128" t="s">
        <v>950</v>
      </c>
      <c r="C227" s="33">
        <v>60</v>
      </c>
      <c r="D227" s="119">
        <f t="shared" si="7"/>
        <v>36</v>
      </c>
      <c r="E227" s="73">
        <f t="shared" si="6"/>
        <v>60</v>
      </c>
      <c r="F227" s="73">
        <v>58.333333333333336</v>
      </c>
      <c r="G227" s="126"/>
      <c r="H227" s="72"/>
      <c r="I227" s="121"/>
    </row>
    <row r="228" spans="1:9" ht="15">
      <c r="A228" s="127" t="s">
        <v>1364</v>
      </c>
      <c r="B228" s="128" t="s">
        <v>928</v>
      </c>
      <c r="C228" s="33">
        <v>60</v>
      </c>
      <c r="D228" s="119">
        <f t="shared" si="7"/>
        <v>46</v>
      </c>
      <c r="E228" s="73">
        <f t="shared" si="6"/>
        <v>76.66666666666667</v>
      </c>
      <c r="F228" s="73">
        <v>75</v>
      </c>
      <c r="G228" s="126"/>
      <c r="H228" s="72"/>
      <c r="I228" s="121"/>
    </row>
    <row r="229" spans="1:9" ht="15">
      <c r="A229" s="127" t="s">
        <v>1365</v>
      </c>
      <c r="B229" s="128" t="s">
        <v>929</v>
      </c>
      <c r="C229" s="33">
        <v>60</v>
      </c>
      <c r="D229" s="119">
        <f t="shared" si="7"/>
        <v>48</v>
      </c>
      <c r="E229" s="73">
        <f t="shared" si="6"/>
        <v>80</v>
      </c>
      <c r="F229" s="73">
        <v>78.33333333333333</v>
      </c>
      <c r="G229" s="126"/>
      <c r="H229" s="72"/>
      <c r="I229" s="121"/>
    </row>
    <row r="230" spans="1:9" ht="15">
      <c r="A230" s="127" t="s">
        <v>1366</v>
      </c>
      <c r="B230" s="128" t="s">
        <v>928</v>
      </c>
      <c r="C230" s="33">
        <v>60</v>
      </c>
      <c r="D230" s="119">
        <f t="shared" si="7"/>
        <v>46</v>
      </c>
      <c r="E230" s="73">
        <f t="shared" si="6"/>
        <v>76.66666666666667</v>
      </c>
      <c r="F230" s="73">
        <v>75</v>
      </c>
      <c r="G230" s="126"/>
      <c r="H230" s="72"/>
      <c r="I230" s="121"/>
    </row>
    <row r="231" spans="1:9" ht="15">
      <c r="A231" s="127" t="s">
        <v>1367</v>
      </c>
      <c r="B231" s="128" t="s">
        <v>922</v>
      </c>
      <c r="C231" s="33">
        <v>60</v>
      </c>
      <c r="D231" s="119">
        <f t="shared" si="7"/>
        <v>47</v>
      </c>
      <c r="E231" s="73">
        <f t="shared" si="6"/>
        <v>78.33333333333333</v>
      </c>
      <c r="F231" s="73">
        <v>76.66666666666667</v>
      </c>
      <c r="G231" s="126"/>
      <c r="H231" s="72"/>
      <c r="I231" s="121"/>
    </row>
    <row r="232" spans="1:9" ht="15">
      <c r="A232" s="127" t="s">
        <v>1368</v>
      </c>
      <c r="B232" s="128" t="s">
        <v>930</v>
      </c>
      <c r="C232" s="33">
        <v>60</v>
      </c>
      <c r="D232" s="119">
        <f t="shared" si="7"/>
        <v>49</v>
      </c>
      <c r="E232" s="73">
        <f t="shared" si="6"/>
        <v>81.66666666666667</v>
      </c>
      <c r="F232" s="73">
        <v>80</v>
      </c>
      <c r="G232" s="126"/>
      <c r="H232" s="72"/>
      <c r="I232" s="121"/>
    </row>
    <row r="233" spans="1:9" ht="15">
      <c r="A233" s="127" t="s">
        <v>1369</v>
      </c>
      <c r="B233" s="128" t="s">
        <v>930</v>
      </c>
      <c r="C233" s="33">
        <v>60</v>
      </c>
      <c r="D233" s="119">
        <f t="shared" si="7"/>
        <v>49</v>
      </c>
      <c r="E233" s="73">
        <f t="shared" si="6"/>
        <v>81.66666666666667</v>
      </c>
      <c r="F233" s="73">
        <v>80</v>
      </c>
      <c r="G233" s="126"/>
      <c r="H233" s="72"/>
      <c r="I233" s="121"/>
    </row>
    <row r="234" spans="1:9" ht="15">
      <c r="A234" s="127" t="s">
        <v>1370</v>
      </c>
      <c r="B234" s="128" t="s">
        <v>940</v>
      </c>
      <c r="C234" s="33">
        <v>60</v>
      </c>
      <c r="D234" s="119">
        <f t="shared" si="7"/>
        <v>45</v>
      </c>
      <c r="E234" s="73">
        <f t="shared" si="6"/>
        <v>75</v>
      </c>
      <c r="F234" s="73">
        <v>73.33333333333333</v>
      </c>
      <c r="G234" s="126"/>
      <c r="H234" s="72"/>
      <c r="I234" s="121"/>
    </row>
    <row r="235" spans="1:9" ht="15">
      <c r="A235" s="127" t="s">
        <v>1371</v>
      </c>
      <c r="B235" s="128" t="s">
        <v>928</v>
      </c>
      <c r="C235" s="33">
        <v>60</v>
      </c>
      <c r="D235" s="119">
        <f t="shared" si="7"/>
        <v>46</v>
      </c>
      <c r="E235" s="73">
        <f t="shared" si="6"/>
        <v>76.66666666666667</v>
      </c>
      <c r="F235" s="73">
        <v>75</v>
      </c>
      <c r="G235" s="126"/>
      <c r="H235" s="72"/>
      <c r="I235" s="121"/>
    </row>
    <row r="236" spans="1:9" ht="15">
      <c r="A236" s="127" t="s">
        <v>1372</v>
      </c>
      <c r="B236" s="128" t="s">
        <v>929</v>
      </c>
      <c r="C236" s="33">
        <v>60</v>
      </c>
      <c r="D236" s="119">
        <f t="shared" si="7"/>
        <v>48</v>
      </c>
      <c r="E236" s="73">
        <f t="shared" si="6"/>
        <v>80</v>
      </c>
      <c r="F236" s="73">
        <v>78.33333333333333</v>
      </c>
      <c r="G236" s="126"/>
      <c r="H236" s="72"/>
      <c r="I236" s="121"/>
    </row>
    <row r="237" spans="1:9" ht="15">
      <c r="A237" s="127" t="s">
        <v>1373</v>
      </c>
      <c r="B237" s="128" t="s">
        <v>928</v>
      </c>
      <c r="C237" s="33">
        <v>60</v>
      </c>
      <c r="D237" s="119">
        <f t="shared" si="7"/>
        <v>46</v>
      </c>
      <c r="E237" s="73">
        <f t="shared" si="6"/>
        <v>76.66666666666667</v>
      </c>
      <c r="F237" s="73">
        <v>75</v>
      </c>
      <c r="G237" s="126"/>
      <c r="H237" s="72"/>
      <c r="I237" s="121"/>
    </row>
    <row r="238" spans="1:9" ht="15">
      <c r="A238" s="127" t="s">
        <v>1374</v>
      </c>
      <c r="B238" s="128" t="s">
        <v>948</v>
      </c>
      <c r="C238" s="33">
        <v>60</v>
      </c>
      <c r="D238" s="119">
        <f t="shared" si="7"/>
        <v>30</v>
      </c>
      <c r="E238" s="73">
        <f t="shared" si="6"/>
        <v>50</v>
      </c>
      <c r="F238" s="73">
        <v>48.333333333333336</v>
      </c>
      <c r="G238" s="126"/>
      <c r="H238" s="72"/>
      <c r="I238" s="121"/>
    </row>
    <row r="239" spans="1:9" ht="15">
      <c r="A239" s="127" t="s">
        <v>1375</v>
      </c>
      <c r="B239" s="128" t="s">
        <v>940</v>
      </c>
      <c r="C239" s="33">
        <v>60</v>
      </c>
      <c r="D239" s="119">
        <f t="shared" si="7"/>
        <v>45</v>
      </c>
      <c r="E239" s="73">
        <f t="shared" si="6"/>
        <v>75</v>
      </c>
      <c r="F239" s="73">
        <v>73.33333333333333</v>
      </c>
      <c r="G239" s="126"/>
      <c r="H239" s="72"/>
      <c r="I239" s="121"/>
    </row>
    <row r="240" spans="1:9" ht="15">
      <c r="A240" s="127" t="s">
        <v>1376</v>
      </c>
      <c r="B240" s="128" t="s">
        <v>953</v>
      </c>
      <c r="C240" s="33">
        <v>60</v>
      </c>
      <c r="D240" s="119">
        <f t="shared" si="7"/>
        <v>29</v>
      </c>
      <c r="E240" s="73">
        <f t="shared" si="6"/>
        <v>48.333333333333336</v>
      </c>
      <c r="F240" s="73">
        <v>46.666666666666664</v>
      </c>
      <c r="G240" s="126"/>
      <c r="H240" s="72"/>
      <c r="I240" s="121"/>
    </row>
    <row r="241" spans="1:9" ht="15">
      <c r="A241" s="127" t="s">
        <v>1377</v>
      </c>
      <c r="B241" s="128" t="s">
        <v>948</v>
      </c>
      <c r="C241" s="33">
        <v>60</v>
      </c>
      <c r="D241" s="119">
        <f t="shared" si="7"/>
        <v>30</v>
      </c>
      <c r="E241" s="73">
        <f t="shared" si="6"/>
        <v>50</v>
      </c>
      <c r="F241" s="73">
        <v>48.333333333333336</v>
      </c>
      <c r="G241" s="126"/>
      <c r="H241" s="72"/>
      <c r="I241" s="121"/>
    </row>
    <row r="242" spans="1:9" ht="15">
      <c r="A242" s="127" t="s">
        <v>1378</v>
      </c>
      <c r="B242" s="128" t="s">
        <v>943</v>
      </c>
      <c r="C242" s="33">
        <v>60</v>
      </c>
      <c r="D242" s="119">
        <f t="shared" si="7"/>
        <v>44</v>
      </c>
      <c r="E242" s="73">
        <f t="shared" si="6"/>
        <v>73.33333333333333</v>
      </c>
      <c r="F242" s="73">
        <v>71.66666666666667</v>
      </c>
      <c r="G242" s="126"/>
      <c r="H242" s="72"/>
      <c r="I242" s="121"/>
    </row>
    <row r="243" spans="1:9" ht="15">
      <c r="A243" s="127" t="s">
        <v>1379</v>
      </c>
      <c r="B243" s="128" t="s">
        <v>925</v>
      </c>
      <c r="C243" s="33">
        <v>60</v>
      </c>
      <c r="D243" s="119">
        <f t="shared" si="7"/>
        <v>14</v>
      </c>
      <c r="E243" s="73">
        <f t="shared" si="6"/>
        <v>23.333333333333332</v>
      </c>
      <c r="F243" s="73">
        <v>21.666666666666668</v>
      </c>
      <c r="G243" s="126"/>
      <c r="H243" s="72"/>
      <c r="I243" s="121"/>
    </row>
    <row r="244" spans="1:9" ht="15">
      <c r="A244" s="127" t="s">
        <v>1380</v>
      </c>
      <c r="B244" s="128" t="s">
        <v>925</v>
      </c>
      <c r="C244" s="33">
        <v>60</v>
      </c>
      <c r="D244" s="119">
        <f t="shared" si="7"/>
        <v>14</v>
      </c>
      <c r="E244" s="73">
        <f t="shared" si="6"/>
        <v>23.333333333333332</v>
      </c>
      <c r="F244" s="73">
        <v>21.666666666666668</v>
      </c>
      <c r="G244" s="126"/>
      <c r="H244" s="72"/>
      <c r="I244" s="121"/>
    </row>
    <row r="245" spans="1:9" ht="15">
      <c r="A245" s="127" t="s">
        <v>1381</v>
      </c>
      <c r="B245" s="128" t="s">
        <v>925</v>
      </c>
      <c r="C245" s="33">
        <v>60</v>
      </c>
      <c r="D245" s="119">
        <f t="shared" si="7"/>
        <v>14</v>
      </c>
      <c r="E245" s="73">
        <f t="shared" si="6"/>
        <v>23.333333333333332</v>
      </c>
      <c r="F245" s="73">
        <v>21.666666666666668</v>
      </c>
      <c r="G245" s="126"/>
      <c r="H245" s="72"/>
      <c r="I245" s="121"/>
    </row>
    <row r="246" spans="1:9" ht="15">
      <c r="A246" s="127" t="s">
        <v>1382</v>
      </c>
      <c r="B246" s="128" t="s">
        <v>925</v>
      </c>
      <c r="C246" s="33">
        <v>60</v>
      </c>
      <c r="D246" s="119">
        <f t="shared" si="7"/>
        <v>14</v>
      </c>
      <c r="E246" s="73">
        <f t="shared" si="6"/>
        <v>23.333333333333332</v>
      </c>
      <c r="F246" s="73">
        <v>21.666666666666668</v>
      </c>
      <c r="G246" s="126"/>
      <c r="H246" s="72"/>
      <c r="I246" s="121"/>
    </row>
    <row r="247" spans="1:9" ht="15">
      <c r="A247" s="127" t="s">
        <v>1383</v>
      </c>
      <c r="B247" s="128" t="s">
        <v>925</v>
      </c>
      <c r="C247" s="33">
        <v>60</v>
      </c>
      <c r="D247" s="119">
        <f t="shared" si="7"/>
        <v>14</v>
      </c>
      <c r="E247" s="73">
        <f t="shared" si="6"/>
        <v>23.333333333333332</v>
      </c>
      <c r="F247" s="73">
        <v>21.666666666666668</v>
      </c>
      <c r="G247" s="126"/>
      <c r="H247" s="72"/>
      <c r="I247" s="121"/>
    </row>
    <row r="248" spans="1:9" ht="15">
      <c r="A248" s="127" t="s">
        <v>1383</v>
      </c>
      <c r="B248" s="128" t="s">
        <v>925</v>
      </c>
      <c r="C248" s="33">
        <v>60</v>
      </c>
      <c r="D248" s="119">
        <f t="shared" si="7"/>
        <v>14</v>
      </c>
      <c r="E248" s="73">
        <f t="shared" si="6"/>
        <v>23.333333333333332</v>
      </c>
      <c r="F248" s="73">
        <v>21.666666666666668</v>
      </c>
      <c r="G248" s="126"/>
      <c r="H248" s="72"/>
      <c r="I248" s="121"/>
    </row>
    <row r="249" spans="1:9" ht="15">
      <c r="A249" s="127" t="s">
        <v>1384</v>
      </c>
      <c r="B249" s="128" t="s">
        <v>925</v>
      </c>
      <c r="C249" s="33">
        <v>60</v>
      </c>
      <c r="D249" s="119">
        <f t="shared" si="7"/>
        <v>14</v>
      </c>
      <c r="E249" s="73">
        <f t="shared" si="6"/>
        <v>23.333333333333332</v>
      </c>
      <c r="F249" s="73">
        <v>21.666666666666668</v>
      </c>
      <c r="G249" s="126"/>
      <c r="H249" s="72"/>
      <c r="I249" s="121"/>
    </row>
    <row r="250" spans="1:9" ht="16.5" customHeight="1">
      <c r="A250" s="127" t="s">
        <v>1385</v>
      </c>
      <c r="B250" s="128" t="s">
        <v>925</v>
      </c>
      <c r="C250" s="33">
        <v>60</v>
      </c>
      <c r="D250" s="119">
        <f t="shared" si="7"/>
        <v>14</v>
      </c>
      <c r="E250" s="73">
        <f t="shared" si="6"/>
        <v>23.333333333333332</v>
      </c>
      <c r="F250" s="73">
        <v>21.666666666666668</v>
      </c>
      <c r="G250" s="126"/>
      <c r="H250" s="72"/>
      <c r="I250" s="121"/>
    </row>
    <row r="251" spans="1:9" ht="14.25" customHeight="1">
      <c r="A251" s="127" t="s">
        <v>1386</v>
      </c>
      <c r="B251" s="128" t="s">
        <v>925</v>
      </c>
      <c r="C251" s="33">
        <v>60</v>
      </c>
      <c r="D251" s="119">
        <f t="shared" si="7"/>
        <v>14</v>
      </c>
      <c r="E251" s="73">
        <f t="shared" si="6"/>
        <v>23.333333333333332</v>
      </c>
      <c r="F251" s="73">
        <v>21.666666666666668</v>
      </c>
      <c r="G251" s="126"/>
      <c r="H251" s="72"/>
      <c r="I251" s="121"/>
    </row>
    <row r="252" spans="1:9" ht="15">
      <c r="A252" s="127" t="s">
        <v>1387</v>
      </c>
      <c r="B252" s="128" t="s">
        <v>925</v>
      </c>
      <c r="C252" s="33">
        <v>60</v>
      </c>
      <c r="D252" s="119">
        <f t="shared" si="7"/>
        <v>14</v>
      </c>
      <c r="E252" s="73">
        <f t="shared" si="6"/>
        <v>23.333333333333332</v>
      </c>
      <c r="F252" s="73">
        <v>21.666666666666668</v>
      </c>
      <c r="G252" s="126"/>
      <c r="H252" s="72"/>
      <c r="I252" s="121"/>
    </row>
    <row r="253" spans="1:9" ht="15" customHeight="1">
      <c r="A253" s="127" t="s">
        <v>1388</v>
      </c>
      <c r="B253" s="128" t="s">
        <v>925</v>
      </c>
      <c r="C253" s="33">
        <v>60</v>
      </c>
      <c r="D253" s="119">
        <f t="shared" si="7"/>
        <v>14</v>
      </c>
      <c r="E253" s="73">
        <f t="shared" si="6"/>
        <v>23.333333333333332</v>
      </c>
      <c r="F253" s="73">
        <v>21.666666666666668</v>
      </c>
      <c r="G253" s="126"/>
      <c r="H253" s="72"/>
      <c r="I253" s="121"/>
    </row>
    <row r="254" spans="1:9" ht="15.75" customHeight="1">
      <c r="A254" s="127" t="s">
        <v>1389</v>
      </c>
      <c r="B254" s="128" t="s">
        <v>925</v>
      </c>
      <c r="C254" s="33">
        <v>60</v>
      </c>
      <c r="D254" s="119">
        <f t="shared" si="7"/>
        <v>14</v>
      </c>
      <c r="E254" s="73">
        <f t="shared" si="6"/>
        <v>23.333333333333332</v>
      </c>
      <c r="F254" s="73">
        <v>21.666666666666668</v>
      </c>
      <c r="G254" s="126"/>
      <c r="H254" s="72"/>
      <c r="I254" s="121"/>
    </row>
    <row r="255" spans="1:9" ht="14.25" customHeight="1">
      <c r="A255" s="127" t="s">
        <v>1390</v>
      </c>
      <c r="B255" s="128" t="s">
        <v>925</v>
      </c>
      <c r="C255" s="33">
        <v>60</v>
      </c>
      <c r="D255" s="119">
        <f t="shared" si="7"/>
        <v>14</v>
      </c>
      <c r="E255" s="73">
        <f t="shared" si="6"/>
        <v>23.333333333333332</v>
      </c>
      <c r="F255" s="73">
        <v>21.666666666666668</v>
      </c>
      <c r="G255" s="126"/>
      <c r="H255" s="72"/>
      <c r="I255" s="121"/>
    </row>
    <row r="256" spans="1:9" ht="15" customHeight="1">
      <c r="A256" s="127" t="s">
        <v>1391</v>
      </c>
      <c r="B256" s="128" t="s">
        <v>925</v>
      </c>
      <c r="C256" s="33">
        <v>60</v>
      </c>
      <c r="D256" s="119">
        <f t="shared" si="7"/>
        <v>14</v>
      </c>
      <c r="E256" s="73">
        <f t="shared" si="6"/>
        <v>23.333333333333332</v>
      </c>
      <c r="F256" s="73">
        <v>21.666666666666668</v>
      </c>
      <c r="G256" s="126"/>
      <c r="H256" s="72"/>
      <c r="I256" s="121"/>
    </row>
    <row r="257" spans="1:9" ht="15">
      <c r="A257" s="127" t="s">
        <v>1392</v>
      </c>
      <c r="B257" s="128" t="s">
        <v>925</v>
      </c>
      <c r="C257" s="33">
        <v>60</v>
      </c>
      <c r="D257" s="119">
        <f t="shared" si="7"/>
        <v>14</v>
      </c>
      <c r="E257" s="73">
        <f t="shared" si="6"/>
        <v>23.333333333333332</v>
      </c>
      <c r="F257" s="73">
        <v>21.666666666666668</v>
      </c>
      <c r="G257" s="126"/>
      <c r="H257" s="72"/>
      <c r="I257" s="121"/>
    </row>
    <row r="258" spans="1:9" ht="16.5" customHeight="1">
      <c r="A258" s="127" t="s">
        <v>1393</v>
      </c>
      <c r="B258" s="128" t="s">
        <v>925</v>
      </c>
      <c r="C258" s="33">
        <v>60</v>
      </c>
      <c r="D258" s="119">
        <f t="shared" si="7"/>
        <v>14</v>
      </c>
      <c r="E258" s="73">
        <f t="shared" si="6"/>
        <v>23.333333333333332</v>
      </c>
      <c r="F258" s="73">
        <v>21.666666666666668</v>
      </c>
      <c r="G258" s="126"/>
      <c r="H258" s="72"/>
      <c r="I258" s="121"/>
    </row>
    <row r="259" spans="1:9" ht="15">
      <c r="A259" s="127" t="s">
        <v>1394</v>
      </c>
      <c r="B259" s="128" t="s">
        <v>925</v>
      </c>
      <c r="C259" s="33">
        <v>60</v>
      </c>
      <c r="D259" s="119">
        <f t="shared" si="7"/>
        <v>14</v>
      </c>
      <c r="E259" s="73">
        <f t="shared" si="6"/>
        <v>23.333333333333332</v>
      </c>
      <c r="F259" s="73">
        <v>21.666666666666668</v>
      </c>
      <c r="G259" s="126"/>
      <c r="H259" s="72"/>
      <c r="I259" s="121"/>
    </row>
    <row r="260" spans="1:9" ht="15">
      <c r="A260" s="127" t="s">
        <v>1395</v>
      </c>
      <c r="B260" s="128" t="s">
        <v>925</v>
      </c>
      <c r="C260" s="33">
        <v>60</v>
      </c>
      <c r="D260" s="119">
        <f t="shared" si="7"/>
        <v>14</v>
      </c>
      <c r="E260" s="73">
        <f aca="true" t="shared" si="8" ref="E260:E323">D260/C260*100</f>
        <v>23.333333333333332</v>
      </c>
      <c r="F260" s="73">
        <v>21.666666666666668</v>
      </c>
      <c r="G260" s="126"/>
      <c r="H260" s="72"/>
      <c r="I260" s="121"/>
    </row>
    <row r="261" spans="1:9" ht="17.25" customHeight="1">
      <c r="A261" s="127" t="s">
        <v>1396</v>
      </c>
      <c r="B261" s="128" t="s">
        <v>925</v>
      </c>
      <c r="C261" s="33">
        <v>60</v>
      </c>
      <c r="D261" s="119">
        <f aca="true" t="shared" si="9" ref="D261:D324">2019-B261</f>
        <v>14</v>
      </c>
      <c r="E261" s="73">
        <f t="shared" si="8"/>
        <v>23.333333333333332</v>
      </c>
      <c r="F261" s="73">
        <v>21.666666666666668</v>
      </c>
      <c r="G261" s="126"/>
      <c r="H261" s="72"/>
      <c r="I261" s="121"/>
    </row>
    <row r="262" spans="1:9" ht="15">
      <c r="A262" s="127" t="s">
        <v>1397</v>
      </c>
      <c r="B262" s="128" t="s">
        <v>925</v>
      </c>
      <c r="C262" s="33">
        <v>60</v>
      </c>
      <c r="D262" s="119">
        <f t="shared" si="9"/>
        <v>14</v>
      </c>
      <c r="E262" s="73">
        <f t="shared" si="8"/>
        <v>23.333333333333332</v>
      </c>
      <c r="F262" s="73">
        <v>21.666666666666668</v>
      </c>
      <c r="G262" s="126"/>
      <c r="H262" s="72"/>
      <c r="I262" s="121"/>
    </row>
    <row r="263" spans="1:9" ht="15" customHeight="1">
      <c r="A263" s="127" t="s">
        <v>1398</v>
      </c>
      <c r="B263" s="128" t="s">
        <v>925</v>
      </c>
      <c r="C263" s="33">
        <v>60</v>
      </c>
      <c r="D263" s="119">
        <f t="shared" si="9"/>
        <v>14</v>
      </c>
      <c r="E263" s="73">
        <f t="shared" si="8"/>
        <v>23.333333333333332</v>
      </c>
      <c r="F263" s="73">
        <v>21.666666666666668</v>
      </c>
      <c r="G263" s="126"/>
      <c r="H263" s="72"/>
      <c r="I263" s="121"/>
    </row>
    <row r="264" spans="1:9" ht="17.25" customHeight="1">
      <c r="A264" s="127" t="s">
        <v>1399</v>
      </c>
      <c r="B264" s="128" t="s">
        <v>925</v>
      </c>
      <c r="C264" s="33">
        <v>60</v>
      </c>
      <c r="D264" s="119">
        <f t="shared" si="9"/>
        <v>14</v>
      </c>
      <c r="E264" s="73">
        <f t="shared" si="8"/>
        <v>23.333333333333332</v>
      </c>
      <c r="F264" s="73">
        <v>21.666666666666668</v>
      </c>
      <c r="G264" s="126"/>
      <c r="H264" s="72"/>
      <c r="I264" s="121"/>
    </row>
    <row r="265" spans="1:9" ht="15">
      <c r="A265" s="127" t="s">
        <v>1400</v>
      </c>
      <c r="B265" s="128" t="s">
        <v>925</v>
      </c>
      <c r="C265" s="33">
        <v>60</v>
      </c>
      <c r="D265" s="119">
        <f t="shared" si="9"/>
        <v>14</v>
      </c>
      <c r="E265" s="73">
        <f t="shared" si="8"/>
        <v>23.333333333333332</v>
      </c>
      <c r="F265" s="73">
        <v>21.666666666666668</v>
      </c>
      <c r="G265" s="126"/>
      <c r="H265" s="72"/>
      <c r="I265" s="121"/>
    </row>
    <row r="266" spans="1:9" ht="18" customHeight="1">
      <c r="A266" s="127" t="s">
        <v>1401</v>
      </c>
      <c r="B266" s="128" t="s">
        <v>925</v>
      </c>
      <c r="C266" s="33">
        <v>60</v>
      </c>
      <c r="D266" s="119">
        <f t="shared" si="9"/>
        <v>14</v>
      </c>
      <c r="E266" s="73">
        <f t="shared" si="8"/>
        <v>23.333333333333332</v>
      </c>
      <c r="F266" s="73">
        <v>21.666666666666668</v>
      </c>
      <c r="G266" s="126"/>
      <c r="H266" s="72"/>
      <c r="I266" s="121"/>
    </row>
    <row r="267" spans="1:9" ht="15">
      <c r="A267" s="127" t="s">
        <v>1402</v>
      </c>
      <c r="B267" s="128" t="s">
        <v>925</v>
      </c>
      <c r="C267" s="33">
        <v>60</v>
      </c>
      <c r="D267" s="119">
        <f t="shared" si="9"/>
        <v>14</v>
      </c>
      <c r="E267" s="73">
        <f t="shared" si="8"/>
        <v>23.333333333333332</v>
      </c>
      <c r="F267" s="73">
        <v>21.666666666666668</v>
      </c>
      <c r="G267" s="126"/>
      <c r="H267" s="72"/>
      <c r="I267" s="121"/>
    </row>
    <row r="268" spans="1:9" ht="15">
      <c r="A268" s="127" t="s">
        <v>1403</v>
      </c>
      <c r="B268" s="128" t="s">
        <v>925</v>
      </c>
      <c r="C268" s="33">
        <v>60</v>
      </c>
      <c r="D268" s="119">
        <f t="shared" si="9"/>
        <v>14</v>
      </c>
      <c r="E268" s="73">
        <f t="shared" si="8"/>
        <v>23.333333333333332</v>
      </c>
      <c r="F268" s="73">
        <v>21.666666666666668</v>
      </c>
      <c r="G268" s="126"/>
      <c r="H268" s="72"/>
      <c r="I268" s="121"/>
    </row>
    <row r="269" spans="1:9" ht="15">
      <c r="A269" s="127" t="s">
        <v>1404</v>
      </c>
      <c r="B269" s="128" t="s">
        <v>925</v>
      </c>
      <c r="C269" s="33">
        <v>60</v>
      </c>
      <c r="D269" s="119">
        <f t="shared" si="9"/>
        <v>14</v>
      </c>
      <c r="E269" s="73">
        <f t="shared" si="8"/>
        <v>23.333333333333332</v>
      </c>
      <c r="F269" s="73">
        <v>21.666666666666668</v>
      </c>
      <c r="G269" s="126"/>
      <c r="H269" s="72"/>
      <c r="I269" s="121"/>
    </row>
    <row r="270" spans="1:9" ht="15">
      <c r="A270" s="127" t="s">
        <v>1405</v>
      </c>
      <c r="B270" s="128" t="s">
        <v>925</v>
      </c>
      <c r="C270" s="33">
        <v>60</v>
      </c>
      <c r="D270" s="119">
        <f t="shared" si="9"/>
        <v>14</v>
      </c>
      <c r="E270" s="73">
        <f t="shared" si="8"/>
        <v>23.333333333333332</v>
      </c>
      <c r="F270" s="73">
        <v>21.666666666666668</v>
      </c>
      <c r="G270" s="126"/>
      <c r="H270" s="72"/>
      <c r="I270" s="121"/>
    </row>
    <row r="271" spans="1:9" ht="15">
      <c r="A271" s="127" t="s">
        <v>1406</v>
      </c>
      <c r="B271" s="128" t="s">
        <v>925</v>
      </c>
      <c r="C271" s="33">
        <v>60</v>
      </c>
      <c r="D271" s="119">
        <f t="shared" si="9"/>
        <v>14</v>
      </c>
      <c r="E271" s="73">
        <f t="shared" si="8"/>
        <v>23.333333333333332</v>
      </c>
      <c r="F271" s="73">
        <v>21.666666666666668</v>
      </c>
      <c r="G271" s="126"/>
      <c r="H271" s="72"/>
      <c r="I271" s="121"/>
    </row>
    <row r="272" spans="1:9" ht="15">
      <c r="A272" s="127" t="s">
        <v>1407</v>
      </c>
      <c r="B272" s="128" t="s">
        <v>925</v>
      </c>
      <c r="C272" s="33">
        <v>60</v>
      </c>
      <c r="D272" s="119">
        <f t="shared" si="9"/>
        <v>14</v>
      </c>
      <c r="E272" s="73">
        <f t="shared" si="8"/>
        <v>23.333333333333332</v>
      </c>
      <c r="F272" s="73">
        <v>21.666666666666668</v>
      </c>
      <c r="G272" s="126"/>
      <c r="H272" s="72"/>
      <c r="I272" s="121"/>
    </row>
    <row r="273" spans="1:9" ht="15">
      <c r="A273" s="127" t="s">
        <v>1408</v>
      </c>
      <c r="B273" s="128" t="s">
        <v>925</v>
      </c>
      <c r="C273" s="33">
        <v>60</v>
      </c>
      <c r="D273" s="119">
        <f t="shared" si="9"/>
        <v>14</v>
      </c>
      <c r="E273" s="73">
        <f t="shared" si="8"/>
        <v>23.333333333333332</v>
      </c>
      <c r="F273" s="73">
        <v>21.666666666666668</v>
      </c>
      <c r="G273" s="126"/>
      <c r="H273" s="72"/>
      <c r="I273" s="121"/>
    </row>
    <row r="274" spans="1:9" ht="15">
      <c r="A274" s="127" t="s">
        <v>1409</v>
      </c>
      <c r="B274" s="128" t="s">
        <v>925</v>
      </c>
      <c r="C274" s="33">
        <v>60</v>
      </c>
      <c r="D274" s="119">
        <f t="shared" si="9"/>
        <v>14</v>
      </c>
      <c r="E274" s="73">
        <f t="shared" si="8"/>
        <v>23.333333333333332</v>
      </c>
      <c r="F274" s="73">
        <v>21.666666666666668</v>
      </c>
      <c r="G274" s="126"/>
      <c r="H274" s="72"/>
      <c r="I274" s="121"/>
    </row>
    <row r="275" spans="1:9" ht="14.25" customHeight="1">
      <c r="A275" s="127" t="s">
        <v>1410</v>
      </c>
      <c r="B275" s="128" t="s">
        <v>925</v>
      </c>
      <c r="C275" s="33">
        <v>60</v>
      </c>
      <c r="D275" s="119">
        <f t="shared" si="9"/>
        <v>14</v>
      </c>
      <c r="E275" s="73">
        <f t="shared" si="8"/>
        <v>23.333333333333332</v>
      </c>
      <c r="F275" s="73">
        <v>21.666666666666668</v>
      </c>
      <c r="G275" s="126"/>
      <c r="H275" s="72"/>
      <c r="I275" s="121"/>
    </row>
    <row r="276" spans="1:9" ht="15">
      <c r="A276" s="127" t="s">
        <v>1411</v>
      </c>
      <c r="B276" s="128" t="s">
        <v>925</v>
      </c>
      <c r="C276" s="33">
        <v>60</v>
      </c>
      <c r="D276" s="119">
        <f t="shared" si="9"/>
        <v>14</v>
      </c>
      <c r="E276" s="73">
        <f t="shared" si="8"/>
        <v>23.333333333333332</v>
      </c>
      <c r="F276" s="73">
        <v>21.666666666666668</v>
      </c>
      <c r="G276" s="126"/>
      <c r="H276" s="72"/>
      <c r="I276" s="121"/>
    </row>
    <row r="277" spans="1:9" ht="15">
      <c r="A277" s="127" t="s">
        <v>1412</v>
      </c>
      <c r="B277" s="128" t="s">
        <v>925</v>
      </c>
      <c r="C277" s="33">
        <v>60</v>
      </c>
      <c r="D277" s="119">
        <f t="shared" si="9"/>
        <v>14</v>
      </c>
      <c r="E277" s="73">
        <f t="shared" si="8"/>
        <v>23.333333333333332</v>
      </c>
      <c r="F277" s="73">
        <v>21.666666666666668</v>
      </c>
      <c r="G277" s="126"/>
      <c r="H277" s="72"/>
      <c r="I277" s="121"/>
    </row>
    <row r="278" spans="1:9" ht="15">
      <c r="A278" s="127" t="s">
        <v>1413</v>
      </c>
      <c r="B278" s="128" t="s">
        <v>925</v>
      </c>
      <c r="C278" s="33">
        <v>60</v>
      </c>
      <c r="D278" s="119">
        <f t="shared" si="9"/>
        <v>14</v>
      </c>
      <c r="E278" s="73">
        <f t="shared" si="8"/>
        <v>23.333333333333332</v>
      </c>
      <c r="F278" s="73">
        <v>21.666666666666668</v>
      </c>
      <c r="G278" s="126"/>
      <c r="H278" s="72"/>
      <c r="I278" s="121"/>
    </row>
    <row r="279" spans="1:9" ht="15">
      <c r="A279" s="127" t="s">
        <v>1414</v>
      </c>
      <c r="B279" s="128" t="s">
        <v>925</v>
      </c>
      <c r="C279" s="33">
        <v>60</v>
      </c>
      <c r="D279" s="119">
        <f t="shared" si="9"/>
        <v>14</v>
      </c>
      <c r="E279" s="73">
        <f t="shared" si="8"/>
        <v>23.333333333333332</v>
      </c>
      <c r="F279" s="73">
        <v>21.666666666666668</v>
      </c>
      <c r="G279" s="126"/>
      <c r="H279" s="72"/>
      <c r="I279" s="121"/>
    </row>
    <row r="280" spans="1:9" ht="15">
      <c r="A280" s="127" t="s">
        <v>1415</v>
      </c>
      <c r="B280" s="128" t="s">
        <v>921</v>
      </c>
      <c r="C280" s="33">
        <v>60</v>
      </c>
      <c r="D280" s="119">
        <f t="shared" si="9"/>
        <v>50</v>
      </c>
      <c r="E280" s="73">
        <f t="shared" si="8"/>
        <v>83.33333333333334</v>
      </c>
      <c r="F280" s="73">
        <v>81.66666666666667</v>
      </c>
      <c r="G280" s="126"/>
      <c r="H280" s="72"/>
      <c r="I280" s="121"/>
    </row>
    <row r="281" spans="1:9" ht="15">
      <c r="A281" s="127" t="s">
        <v>1416</v>
      </c>
      <c r="B281" s="128" t="s">
        <v>929</v>
      </c>
      <c r="C281" s="33">
        <v>60</v>
      </c>
      <c r="D281" s="119">
        <f t="shared" si="9"/>
        <v>48</v>
      </c>
      <c r="E281" s="73">
        <f t="shared" si="8"/>
        <v>80</v>
      </c>
      <c r="F281" s="73">
        <v>78.33333333333333</v>
      </c>
      <c r="G281" s="126"/>
      <c r="H281" s="72"/>
      <c r="I281" s="121"/>
    </row>
    <row r="282" spans="1:9" ht="15">
      <c r="A282" s="127" t="s">
        <v>1417</v>
      </c>
      <c r="B282" s="128" t="s">
        <v>925</v>
      </c>
      <c r="C282" s="33">
        <v>50</v>
      </c>
      <c r="D282" s="119">
        <f t="shared" si="9"/>
        <v>14</v>
      </c>
      <c r="E282" s="73">
        <f t="shared" si="8"/>
        <v>28.000000000000004</v>
      </c>
      <c r="F282" s="73">
        <v>26</v>
      </c>
      <c r="G282" s="126"/>
      <c r="H282" s="72"/>
      <c r="I282" s="121"/>
    </row>
    <row r="283" spans="1:9" ht="15">
      <c r="A283" s="127" t="s">
        <v>1418</v>
      </c>
      <c r="B283" s="128" t="s">
        <v>925</v>
      </c>
      <c r="C283" s="33">
        <v>50</v>
      </c>
      <c r="D283" s="119">
        <f t="shared" si="9"/>
        <v>14</v>
      </c>
      <c r="E283" s="73">
        <f t="shared" si="8"/>
        <v>28.000000000000004</v>
      </c>
      <c r="F283" s="73">
        <v>26</v>
      </c>
      <c r="G283" s="126"/>
      <c r="H283" s="72"/>
      <c r="I283" s="121"/>
    </row>
    <row r="284" spans="1:9" ht="17.25" customHeight="1">
      <c r="A284" s="200" t="s">
        <v>1419</v>
      </c>
      <c r="B284" s="125" t="s">
        <v>952</v>
      </c>
      <c r="C284" s="33">
        <v>50</v>
      </c>
      <c r="D284" s="119">
        <f t="shared" si="9"/>
        <v>35</v>
      </c>
      <c r="E284" s="73">
        <f t="shared" si="8"/>
        <v>70</v>
      </c>
      <c r="F284" s="73">
        <v>68</v>
      </c>
      <c r="G284" s="126"/>
      <c r="H284" s="72"/>
      <c r="I284" s="121"/>
    </row>
    <row r="285" spans="1:9" ht="16.5" customHeight="1">
      <c r="A285" s="201" t="s">
        <v>1420</v>
      </c>
      <c r="B285" s="129" t="s">
        <v>954</v>
      </c>
      <c r="C285" s="33">
        <v>50</v>
      </c>
      <c r="D285" s="119">
        <f t="shared" si="9"/>
        <v>3</v>
      </c>
      <c r="E285" s="73">
        <f t="shared" si="8"/>
        <v>6</v>
      </c>
      <c r="F285" s="73">
        <v>4</v>
      </c>
      <c r="G285" s="126"/>
      <c r="H285" s="72"/>
      <c r="I285" s="121"/>
    </row>
    <row r="286" spans="1:9" ht="15">
      <c r="A286" s="201" t="s">
        <v>1421</v>
      </c>
      <c r="B286" s="129" t="s">
        <v>921</v>
      </c>
      <c r="C286" s="33">
        <v>50</v>
      </c>
      <c r="D286" s="119">
        <f t="shared" si="9"/>
        <v>50</v>
      </c>
      <c r="E286" s="73">
        <f t="shared" si="8"/>
        <v>100</v>
      </c>
      <c r="F286" s="73">
        <v>98</v>
      </c>
      <c r="G286" s="126"/>
      <c r="H286" s="72"/>
      <c r="I286" s="121"/>
    </row>
    <row r="287" spans="1:9" ht="15">
      <c r="A287" s="200" t="s">
        <v>1422</v>
      </c>
      <c r="B287" s="125" t="s">
        <v>929</v>
      </c>
      <c r="C287" s="33">
        <v>50</v>
      </c>
      <c r="D287" s="119">
        <f t="shared" si="9"/>
        <v>48</v>
      </c>
      <c r="E287" s="73">
        <f t="shared" si="8"/>
        <v>96</v>
      </c>
      <c r="F287" s="73">
        <v>94</v>
      </c>
      <c r="G287" s="126"/>
      <c r="H287" s="72"/>
      <c r="I287" s="121"/>
    </row>
    <row r="288" spans="1:9" ht="15">
      <c r="A288" s="201" t="s">
        <v>1423</v>
      </c>
      <c r="B288" s="129" t="s">
        <v>955</v>
      </c>
      <c r="C288" s="33">
        <v>50</v>
      </c>
      <c r="D288" s="119">
        <f t="shared" si="9"/>
        <v>51</v>
      </c>
      <c r="E288" s="73">
        <f t="shared" si="8"/>
        <v>102</v>
      </c>
      <c r="F288" s="73">
        <v>100</v>
      </c>
      <c r="G288" s="126"/>
      <c r="H288" s="72"/>
      <c r="I288" s="121"/>
    </row>
    <row r="289" spans="1:9" ht="15">
      <c r="A289" s="201" t="s">
        <v>1424</v>
      </c>
      <c r="B289" s="129" t="s">
        <v>929</v>
      </c>
      <c r="C289" s="33">
        <v>50</v>
      </c>
      <c r="D289" s="119">
        <f t="shared" si="9"/>
        <v>48</v>
      </c>
      <c r="E289" s="73">
        <f t="shared" si="8"/>
        <v>96</v>
      </c>
      <c r="F289" s="73">
        <v>94</v>
      </c>
      <c r="G289" s="126"/>
      <c r="H289" s="72"/>
      <c r="I289" s="121"/>
    </row>
    <row r="290" spans="1:9" ht="15">
      <c r="A290" s="200" t="s">
        <v>1425</v>
      </c>
      <c r="B290" s="125" t="s">
        <v>921</v>
      </c>
      <c r="C290" s="33">
        <v>50</v>
      </c>
      <c r="D290" s="119">
        <f t="shared" si="9"/>
        <v>50</v>
      </c>
      <c r="E290" s="73">
        <f t="shared" si="8"/>
        <v>100</v>
      </c>
      <c r="F290" s="73">
        <v>98</v>
      </c>
      <c r="G290" s="126"/>
      <c r="H290" s="72"/>
      <c r="I290" s="121"/>
    </row>
    <row r="291" spans="1:9" ht="15">
      <c r="A291" s="200" t="s">
        <v>1426</v>
      </c>
      <c r="B291" s="125" t="s">
        <v>921</v>
      </c>
      <c r="C291" s="33">
        <v>50</v>
      </c>
      <c r="D291" s="119">
        <f t="shared" si="9"/>
        <v>50</v>
      </c>
      <c r="E291" s="73">
        <f t="shared" si="8"/>
        <v>100</v>
      </c>
      <c r="F291" s="73">
        <v>98</v>
      </c>
      <c r="G291" s="126"/>
      <c r="H291" s="72"/>
      <c r="I291" s="121"/>
    </row>
    <row r="292" spans="1:9" ht="15">
      <c r="A292" s="200" t="s">
        <v>1427</v>
      </c>
      <c r="B292" s="125" t="s">
        <v>930</v>
      </c>
      <c r="C292" s="33">
        <v>50</v>
      </c>
      <c r="D292" s="119">
        <f t="shared" si="9"/>
        <v>49</v>
      </c>
      <c r="E292" s="73">
        <f t="shared" si="8"/>
        <v>98</v>
      </c>
      <c r="F292" s="73">
        <v>96</v>
      </c>
      <c r="G292" s="126"/>
      <c r="H292" s="72"/>
      <c r="I292" s="121"/>
    </row>
    <row r="293" spans="1:9" ht="15">
      <c r="A293" s="200" t="s">
        <v>1428</v>
      </c>
      <c r="B293" s="125" t="s">
        <v>921</v>
      </c>
      <c r="C293" s="33">
        <v>50</v>
      </c>
      <c r="D293" s="119">
        <f t="shared" si="9"/>
        <v>50</v>
      </c>
      <c r="E293" s="73">
        <f t="shared" si="8"/>
        <v>100</v>
      </c>
      <c r="F293" s="73">
        <v>98</v>
      </c>
      <c r="G293" s="126"/>
      <c r="H293" s="72"/>
      <c r="I293" s="121"/>
    </row>
    <row r="294" spans="1:9" ht="15">
      <c r="A294" s="200" t="s">
        <v>1429</v>
      </c>
      <c r="B294" s="125" t="s">
        <v>921</v>
      </c>
      <c r="C294" s="33">
        <v>50</v>
      </c>
      <c r="D294" s="119">
        <f t="shared" si="9"/>
        <v>50</v>
      </c>
      <c r="E294" s="73">
        <f t="shared" si="8"/>
        <v>100</v>
      </c>
      <c r="F294" s="73">
        <v>98</v>
      </c>
      <c r="G294" s="126"/>
      <c r="H294" s="72"/>
      <c r="I294" s="121"/>
    </row>
    <row r="295" spans="1:9" ht="15">
      <c r="A295" s="201" t="s">
        <v>1430</v>
      </c>
      <c r="B295" s="129" t="s">
        <v>922</v>
      </c>
      <c r="C295" s="33">
        <v>50</v>
      </c>
      <c r="D295" s="119">
        <f t="shared" si="9"/>
        <v>47</v>
      </c>
      <c r="E295" s="73">
        <f t="shared" si="8"/>
        <v>94</v>
      </c>
      <c r="F295" s="73">
        <v>92</v>
      </c>
      <c r="G295" s="126"/>
      <c r="H295" s="72"/>
      <c r="I295" s="121"/>
    </row>
    <row r="296" spans="1:9" ht="15">
      <c r="A296" s="201" t="s">
        <v>73</v>
      </c>
      <c r="B296" s="129" t="s">
        <v>921</v>
      </c>
      <c r="C296" s="33">
        <v>50</v>
      </c>
      <c r="D296" s="119">
        <f t="shared" si="9"/>
        <v>50</v>
      </c>
      <c r="E296" s="73">
        <f t="shared" si="8"/>
        <v>100</v>
      </c>
      <c r="F296" s="73">
        <v>98</v>
      </c>
      <c r="G296" s="126"/>
      <c r="H296" s="72"/>
      <c r="I296" s="121"/>
    </row>
    <row r="297" spans="1:9" ht="15">
      <c r="A297" s="200" t="s">
        <v>74</v>
      </c>
      <c r="B297" s="125" t="s">
        <v>943</v>
      </c>
      <c r="C297" s="33">
        <v>50</v>
      </c>
      <c r="D297" s="119">
        <f t="shared" si="9"/>
        <v>44</v>
      </c>
      <c r="E297" s="73">
        <f t="shared" si="8"/>
        <v>88</v>
      </c>
      <c r="F297" s="73">
        <v>86</v>
      </c>
      <c r="G297" s="126"/>
      <c r="H297" s="72"/>
      <c r="I297" s="121"/>
    </row>
    <row r="298" spans="1:9" ht="15">
      <c r="A298" s="200" t="s">
        <v>1431</v>
      </c>
      <c r="B298" s="125" t="s">
        <v>941</v>
      </c>
      <c r="C298" s="33">
        <v>50</v>
      </c>
      <c r="D298" s="119">
        <f t="shared" si="9"/>
        <v>41</v>
      </c>
      <c r="E298" s="73">
        <f t="shared" si="8"/>
        <v>82</v>
      </c>
      <c r="F298" s="73">
        <v>80</v>
      </c>
      <c r="G298" s="126"/>
      <c r="H298" s="72"/>
      <c r="I298" s="121"/>
    </row>
    <row r="299" spans="1:9" ht="15">
      <c r="A299" s="200" t="s">
        <v>1432</v>
      </c>
      <c r="B299" s="125" t="s">
        <v>945</v>
      </c>
      <c r="C299" s="33">
        <v>50</v>
      </c>
      <c r="D299" s="119">
        <f t="shared" si="9"/>
        <v>39</v>
      </c>
      <c r="E299" s="73">
        <f t="shared" si="8"/>
        <v>78</v>
      </c>
      <c r="F299" s="73">
        <v>76</v>
      </c>
      <c r="G299" s="126"/>
      <c r="H299" s="72"/>
      <c r="I299" s="121"/>
    </row>
    <row r="300" spans="1:9" ht="15">
      <c r="A300" s="200" t="s">
        <v>1433</v>
      </c>
      <c r="B300" s="125" t="s">
        <v>945</v>
      </c>
      <c r="C300" s="33">
        <v>50</v>
      </c>
      <c r="D300" s="119">
        <f t="shared" si="9"/>
        <v>39</v>
      </c>
      <c r="E300" s="73">
        <f t="shared" si="8"/>
        <v>78</v>
      </c>
      <c r="F300" s="73">
        <v>76</v>
      </c>
      <c r="G300" s="126"/>
      <c r="H300" s="72"/>
      <c r="I300" s="121"/>
    </row>
    <row r="301" spans="1:9" ht="15">
      <c r="A301" s="201" t="s">
        <v>1434</v>
      </c>
      <c r="B301" s="129" t="s">
        <v>929</v>
      </c>
      <c r="C301" s="33">
        <v>50</v>
      </c>
      <c r="D301" s="119">
        <f t="shared" si="9"/>
        <v>48</v>
      </c>
      <c r="E301" s="73">
        <f t="shared" si="8"/>
        <v>96</v>
      </c>
      <c r="F301" s="73">
        <v>94</v>
      </c>
      <c r="G301" s="126"/>
      <c r="H301" s="72"/>
      <c r="I301" s="121"/>
    </row>
    <row r="302" spans="1:9" ht="15">
      <c r="A302" s="200" t="s">
        <v>75</v>
      </c>
      <c r="B302" s="125" t="s">
        <v>943</v>
      </c>
      <c r="C302" s="33">
        <v>50</v>
      </c>
      <c r="D302" s="119">
        <f t="shared" si="9"/>
        <v>44</v>
      </c>
      <c r="E302" s="73">
        <f t="shared" si="8"/>
        <v>88</v>
      </c>
      <c r="F302" s="73">
        <v>86</v>
      </c>
      <c r="G302" s="126"/>
      <c r="H302" s="72"/>
      <c r="I302" s="121"/>
    </row>
    <row r="303" spans="1:9" ht="15">
      <c r="A303" s="200" t="s">
        <v>1435</v>
      </c>
      <c r="B303" s="125" t="s">
        <v>956</v>
      </c>
      <c r="C303" s="33">
        <v>50</v>
      </c>
      <c r="D303" s="119">
        <f t="shared" si="9"/>
        <v>40</v>
      </c>
      <c r="E303" s="73">
        <f t="shared" si="8"/>
        <v>80</v>
      </c>
      <c r="F303" s="73">
        <v>78</v>
      </c>
      <c r="G303" s="126"/>
      <c r="H303" s="72"/>
      <c r="I303" s="121"/>
    </row>
    <row r="304" spans="1:9" ht="15">
      <c r="A304" s="200" t="s">
        <v>870</v>
      </c>
      <c r="B304" s="125" t="s">
        <v>921</v>
      </c>
      <c r="C304" s="33">
        <v>50</v>
      </c>
      <c r="D304" s="119">
        <f t="shared" si="9"/>
        <v>50</v>
      </c>
      <c r="E304" s="73">
        <f t="shared" si="8"/>
        <v>100</v>
      </c>
      <c r="F304" s="73">
        <v>98</v>
      </c>
      <c r="G304" s="126"/>
      <c r="H304" s="72"/>
      <c r="I304" s="121"/>
    </row>
    <row r="305" spans="1:9" ht="15">
      <c r="A305" s="200" t="s">
        <v>76</v>
      </c>
      <c r="B305" s="125" t="s">
        <v>921</v>
      </c>
      <c r="C305" s="33">
        <v>50</v>
      </c>
      <c r="D305" s="119">
        <f t="shared" si="9"/>
        <v>50</v>
      </c>
      <c r="E305" s="73">
        <f t="shared" si="8"/>
        <v>100</v>
      </c>
      <c r="F305" s="73">
        <v>98</v>
      </c>
      <c r="G305" s="126"/>
      <c r="H305" s="72"/>
      <c r="I305" s="121"/>
    </row>
    <row r="306" spans="1:9" ht="16.5" customHeight="1">
      <c r="A306" s="200" t="s">
        <v>77</v>
      </c>
      <c r="B306" s="125" t="s">
        <v>921</v>
      </c>
      <c r="C306" s="33">
        <v>50</v>
      </c>
      <c r="D306" s="119">
        <f t="shared" si="9"/>
        <v>50</v>
      </c>
      <c r="E306" s="73">
        <f t="shared" si="8"/>
        <v>100</v>
      </c>
      <c r="F306" s="73">
        <v>98</v>
      </c>
      <c r="G306" s="126"/>
      <c r="H306" s="72"/>
      <c r="I306" s="121"/>
    </row>
    <row r="307" spans="1:9" ht="15">
      <c r="A307" s="200" t="s">
        <v>871</v>
      </c>
      <c r="B307" s="125" t="s">
        <v>951</v>
      </c>
      <c r="C307" s="33">
        <v>50</v>
      </c>
      <c r="D307" s="119">
        <f t="shared" si="9"/>
        <v>42</v>
      </c>
      <c r="E307" s="73">
        <f t="shared" si="8"/>
        <v>84</v>
      </c>
      <c r="F307" s="73">
        <v>82</v>
      </c>
      <c r="G307" s="126"/>
      <c r="H307" s="72"/>
      <c r="I307" s="121"/>
    </row>
    <row r="308" spans="1:9" ht="15">
      <c r="A308" s="201" t="s">
        <v>1436</v>
      </c>
      <c r="B308" s="129" t="s">
        <v>922</v>
      </c>
      <c r="C308" s="33">
        <v>50</v>
      </c>
      <c r="D308" s="119">
        <f t="shared" si="9"/>
        <v>47</v>
      </c>
      <c r="E308" s="73">
        <f t="shared" si="8"/>
        <v>94</v>
      </c>
      <c r="F308" s="73">
        <v>92</v>
      </c>
      <c r="G308" s="126"/>
      <c r="H308" s="72"/>
      <c r="I308" s="121"/>
    </row>
    <row r="309" spans="1:9" ht="15">
      <c r="A309" s="201" t="s">
        <v>78</v>
      </c>
      <c r="B309" s="129" t="s">
        <v>928</v>
      </c>
      <c r="C309" s="33">
        <v>50</v>
      </c>
      <c r="D309" s="119">
        <f t="shared" si="9"/>
        <v>46</v>
      </c>
      <c r="E309" s="73">
        <f t="shared" si="8"/>
        <v>92</v>
      </c>
      <c r="F309" s="73">
        <v>90</v>
      </c>
      <c r="G309" s="126"/>
      <c r="H309" s="72"/>
      <c r="I309" s="121"/>
    </row>
    <row r="310" spans="1:9" ht="15">
      <c r="A310" s="201" t="s">
        <v>1437</v>
      </c>
      <c r="B310" s="129" t="s">
        <v>928</v>
      </c>
      <c r="C310" s="33">
        <v>50</v>
      </c>
      <c r="D310" s="119">
        <f t="shared" si="9"/>
        <v>46</v>
      </c>
      <c r="E310" s="73">
        <f t="shared" si="8"/>
        <v>92</v>
      </c>
      <c r="F310" s="73">
        <v>90</v>
      </c>
      <c r="G310" s="126"/>
      <c r="H310" s="72"/>
      <c r="I310" s="121"/>
    </row>
    <row r="311" spans="1:9" ht="17.25" customHeight="1">
      <c r="A311" s="201" t="s">
        <v>1438</v>
      </c>
      <c r="B311" s="129" t="s">
        <v>940</v>
      </c>
      <c r="C311" s="33">
        <v>50</v>
      </c>
      <c r="D311" s="119">
        <f t="shared" si="9"/>
        <v>45</v>
      </c>
      <c r="E311" s="73">
        <f t="shared" si="8"/>
        <v>90</v>
      </c>
      <c r="F311" s="73">
        <v>88</v>
      </c>
      <c r="G311" s="126"/>
      <c r="H311" s="72"/>
      <c r="I311" s="121"/>
    </row>
    <row r="312" spans="1:9" ht="15" customHeight="1">
      <c r="A312" s="200" t="s">
        <v>872</v>
      </c>
      <c r="B312" s="125" t="s">
        <v>928</v>
      </c>
      <c r="C312" s="33">
        <v>50</v>
      </c>
      <c r="D312" s="119">
        <f t="shared" si="9"/>
        <v>46</v>
      </c>
      <c r="E312" s="73">
        <f t="shared" si="8"/>
        <v>92</v>
      </c>
      <c r="F312" s="73">
        <v>90</v>
      </c>
      <c r="G312" s="126"/>
      <c r="H312" s="72"/>
      <c r="I312" s="121"/>
    </row>
    <row r="313" spans="1:9" ht="15">
      <c r="A313" s="200" t="s">
        <v>79</v>
      </c>
      <c r="B313" s="125" t="s">
        <v>942</v>
      </c>
      <c r="C313" s="33">
        <v>50</v>
      </c>
      <c r="D313" s="119">
        <f t="shared" si="9"/>
        <v>38</v>
      </c>
      <c r="E313" s="73">
        <f t="shared" si="8"/>
        <v>76</v>
      </c>
      <c r="F313" s="73">
        <v>74</v>
      </c>
      <c r="G313" s="126"/>
      <c r="H313" s="72"/>
      <c r="I313" s="121"/>
    </row>
    <row r="314" spans="1:9" ht="14.25" customHeight="1">
      <c r="A314" s="201" t="s">
        <v>1439</v>
      </c>
      <c r="B314" s="125" t="s">
        <v>921</v>
      </c>
      <c r="C314" s="33">
        <v>50</v>
      </c>
      <c r="D314" s="119">
        <f t="shared" si="9"/>
        <v>50</v>
      </c>
      <c r="E314" s="73">
        <f t="shared" si="8"/>
        <v>100</v>
      </c>
      <c r="F314" s="73">
        <v>98</v>
      </c>
      <c r="G314" s="126"/>
      <c r="H314" s="72"/>
      <c r="I314" s="121"/>
    </row>
    <row r="315" spans="1:9" ht="16.5" customHeight="1">
      <c r="A315" s="200" t="s">
        <v>80</v>
      </c>
      <c r="B315" s="125" t="s">
        <v>930</v>
      </c>
      <c r="C315" s="33">
        <v>50</v>
      </c>
      <c r="D315" s="119">
        <f t="shared" si="9"/>
        <v>49</v>
      </c>
      <c r="E315" s="73">
        <f t="shared" si="8"/>
        <v>98</v>
      </c>
      <c r="F315" s="73">
        <v>96</v>
      </c>
      <c r="G315" s="126"/>
      <c r="H315" s="72"/>
      <c r="I315" s="121"/>
    </row>
    <row r="316" spans="1:9" ht="15">
      <c r="A316" s="200" t="s">
        <v>873</v>
      </c>
      <c r="B316" s="125" t="s">
        <v>940</v>
      </c>
      <c r="C316" s="33">
        <v>50</v>
      </c>
      <c r="D316" s="119">
        <f t="shared" si="9"/>
        <v>45</v>
      </c>
      <c r="E316" s="73">
        <f t="shared" si="8"/>
        <v>90</v>
      </c>
      <c r="F316" s="73">
        <v>88</v>
      </c>
      <c r="G316" s="126"/>
      <c r="H316" s="72"/>
      <c r="I316" s="121"/>
    </row>
    <row r="317" spans="1:9" ht="15">
      <c r="A317" s="201" t="s">
        <v>874</v>
      </c>
      <c r="B317" s="125" t="s">
        <v>921</v>
      </c>
      <c r="C317" s="33">
        <v>50</v>
      </c>
      <c r="D317" s="119">
        <f t="shared" si="9"/>
        <v>50</v>
      </c>
      <c r="E317" s="73">
        <f t="shared" si="8"/>
        <v>100</v>
      </c>
      <c r="F317" s="73">
        <v>98</v>
      </c>
      <c r="G317" s="126"/>
      <c r="H317" s="72"/>
      <c r="I317" s="121"/>
    </row>
    <row r="318" spans="1:9" ht="15">
      <c r="A318" s="201" t="s">
        <v>875</v>
      </c>
      <c r="B318" s="125" t="s">
        <v>921</v>
      </c>
      <c r="C318" s="33">
        <v>50</v>
      </c>
      <c r="D318" s="119">
        <f t="shared" si="9"/>
        <v>50</v>
      </c>
      <c r="E318" s="73">
        <f t="shared" si="8"/>
        <v>100</v>
      </c>
      <c r="F318" s="73">
        <v>98</v>
      </c>
      <c r="G318" s="126"/>
      <c r="H318" s="72"/>
      <c r="I318" s="121"/>
    </row>
    <row r="319" spans="1:9" ht="15">
      <c r="A319" s="200" t="s">
        <v>1440</v>
      </c>
      <c r="B319" s="125" t="s">
        <v>921</v>
      </c>
      <c r="C319" s="33">
        <v>50</v>
      </c>
      <c r="D319" s="119">
        <f t="shared" si="9"/>
        <v>50</v>
      </c>
      <c r="E319" s="73">
        <f t="shared" si="8"/>
        <v>100</v>
      </c>
      <c r="F319" s="73">
        <v>98</v>
      </c>
      <c r="G319" s="126"/>
      <c r="H319" s="72"/>
      <c r="I319" s="121"/>
    </row>
    <row r="320" spans="1:9" ht="15">
      <c r="A320" s="201" t="s">
        <v>1441</v>
      </c>
      <c r="B320" s="129" t="s">
        <v>922</v>
      </c>
      <c r="C320" s="33">
        <v>50</v>
      </c>
      <c r="D320" s="119">
        <f t="shared" si="9"/>
        <v>47</v>
      </c>
      <c r="E320" s="73">
        <f t="shared" si="8"/>
        <v>94</v>
      </c>
      <c r="F320" s="73">
        <v>92</v>
      </c>
      <c r="G320" s="126"/>
      <c r="H320" s="72"/>
      <c r="I320" s="121"/>
    </row>
    <row r="321" spans="1:9" ht="15">
      <c r="A321" s="201" t="s">
        <v>1442</v>
      </c>
      <c r="B321" s="129" t="s">
        <v>930</v>
      </c>
      <c r="C321" s="33">
        <v>50</v>
      </c>
      <c r="D321" s="119">
        <f t="shared" si="9"/>
        <v>49</v>
      </c>
      <c r="E321" s="73">
        <f t="shared" si="8"/>
        <v>98</v>
      </c>
      <c r="F321" s="73">
        <v>96</v>
      </c>
      <c r="G321" s="126"/>
      <c r="H321" s="72"/>
      <c r="I321" s="121"/>
    </row>
    <row r="322" spans="1:9" ht="17.25" customHeight="1">
      <c r="A322" s="200" t="s">
        <v>81</v>
      </c>
      <c r="B322" s="125" t="s">
        <v>930</v>
      </c>
      <c r="C322" s="33">
        <v>50</v>
      </c>
      <c r="D322" s="119">
        <f t="shared" si="9"/>
        <v>49</v>
      </c>
      <c r="E322" s="73">
        <f t="shared" si="8"/>
        <v>98</v>
      </c>
      <c r="F322" s="73">
        <v>96</v>
      </c>
      <c r="G322" s="126"/>
      <c r="H322" s="72"/>
      <c r="I322" s="121"/>
    </row>
    <row r="323" spans="1:9" ht="15">
      <c r="A323" s="200" t="s">
        <v>1443</v>
      </c>
      <c r="B323" s="125" t="s">
        <v>940</v>
      </c>
      <c r="C323" s="33">
        <v>50</v>
      </c>
      <c r="D323" s="119">
        <f t="shared" si="9"/>
        <v>45</v>
      </c>
      <c r="E323" s="73">
        <f t="shared" si="8"/>
        <v>90</v>
      </c>
      <c r="F323" s="73">
        <v>88</v>
      </c>
      <c r="G323" s="126"/>
      <c r="H323" s="72"/>
      <c r="I323" s="121"/>
    </row>
    <row r="324" spans="1:9" ht="15">
      <c r="A324" s="200" t="s">
        <v>876</v>
      </c>
      <c r="B324" s="125" t="s">
        <v>940</v>
      </c>
      <c r="C324" s="33">
        <v>50</v>
      </c>
      <c r="D324" s="119">
        <f t="shared" si="9"/>
        <v>45</v>
      </c>
      <c r="E324" s="73">
        <f aca="true" t="shared" si="10" ref="E324:E387">D324/C324*100</f>
        <v>90</v>
      </c>
      <c r="F324" s="73">
        <v>88</v>
      </c>
      <c r="G324" s="126"/>
      <c r="H324" s="72"/>
      <c r="I324" s="121"/>
    </row>
    <row r="325" spans="1:9" ht="15">
      <c r="A325" s="201" t="s">
        <v>1444</v>
      </c>
      <c r="B325" s="129" t="s">
        <v>922</v>
      </c>
      <c r="C325" s="33">
        <v>50</v>
      </c>
      <c r="D325" s="119">
        <f aca="true" t="shared" si="11" ref="D325:D388">2019-B325</f>
        <v>47</v>
      </c>
      <c r="E325" s="73">
        <f t="shared" si="10"/>
        <v>94</v>
      </c>
      <c r="F325" s="73">
        <v>92</v>
      </c>
      <c r="G325" s="126"/>
      <c r="H325" s="72"/>
      <c r="I325" s="121"/>
    </row>
    <row r="326" spans="1:9" ht="15">
      <c r="A326" s="200" t="s">
        <v>1445</v>
      </c>
      <c r="B326" s="125" t="s">
        <v>933</v>
      </c>
      <c r="C326" s="33">
        <v>50</v>
      </c>
      <c r="D326" s="119">
        <f t="shared" si="11"/>
        <v>37</v>
      </c>
      <c r="E326" s="73">
        <f t="shared" si="10"/>
        <v>74</v>
      </c>
      <c r="F326" s="73">
        <v>72</v>
      </c>
      <c r="G326" s="126"/>
      <c r="H326" s="72"/>
      <c r="I326" s="121"/>
    </row>
    <row r="327" spans="1:9" ht="15">
      <c r="A327" s="201" t="s">
        <v>877</v>
      </c>
      <c r="B327" s="129" t="s">
        <v>933</v>
      </c>
      <c r="C327" s="33">
        <v>50</v>
      </c>
      <c r="D327" s="119">
        <f t="shared" si="11"/>
        <v>37</v>
      </c>
      <c r="E327" s="73">
        <f t="shared" si="10"/>
        <v>74</v>
      </c>
      <c r="F327" s="73">
        <v>72</v>
      </c>
      <c r="G327" s="126"/>
      <c r="H327" s="72"/>
      <c r="I327" s="121"/>
    </row>
    <row r="328" spans="1:9" ht="15">
      <c r="A328" s="201" t="s">
        <v>878</v>
      </c>
      <c r="B328" s="129" t="s">
        <v>952</v>
      </c>
      <c r="C328" s="33">
        <v>50</v>
      </c>
      <c r="D328" s="119">
        <f t="shared" si="11"/>
        <v>35</v>
      </c>
      <c r="E328" s="73">
        <f t="shared" si="10"/>
        <v>70</v>
      </c>
      <c r="F328" s="73">
        <v>68</v>
      </c>
      <c r="G328" s="126"/>
      <c r="H328" s="72"/>
      <c r="I328" s="121"/>
    </row>
    <row r="329" spans="1:9" ht="15">
      <c r="A329" s="201" t="s">
        <v>1446</v>
      </c>
      <c r="B329" s="129" t="s">
        <v>944</v>
      </c>
      <c r="C329" s="33">
        <v>50</v>
      </c>
      <c r="D329" s="119">
        <f t="shared" si="11"/>
        <v>34</v>
      </c>
      <c r="E329" s="73">
        <f t="shared" si="10"/>
        <v>68</v>
      </c>
      <c r="F329" s="73">
        <v>66</v>
      </c>
      <c r="G329" s="126"/>
      <c r="H329" s="72"/>
      <c r="I329" s="121"/>
    </row>
    <row r="330" spans="1:9" ht="15.75" customHeight="1">
      <c r="A330" s="200" t="s">
        <v>1447</v>
      </c>
      <c r="B330" s="125" t="s">
        <v>950</v>
      </c>
      <c r="C330" s="33">
        <v>50</v>
      </c>
      <c r="D330" s="119">
        <f t="shared" si="11"/>
        <v>36</v>
      </c>
      <c r="E330" s="73">
        <f t="shared" si="10"/>
        <v>72</v>
      </c>
      <c r="F330" s="73">
        <v>70</v>
      </c>
      <c r="G330" s="126"/>
      <c r="H330" s="72"/>
      <c r="I330" s="121"/>
    </row>
    <row r="331" spans="1:9" ht="17.25" customHeight="1">
      <c r="A331" s="200" t="s">
        <v>879</v>
      </c>
      <c r="B331" s="125" t="s">
        <v>919</v>
      </c>
      <c r="C331" s="33">
        <v>50</v>
      </c>
      <c r="D331" s="119">
        <f t="shared" si="11"/>
        <v>33</v>
      </c>
      <c r="E331" s="73">
        <f t="shared" si="10"/>
        <v>66</v>
      </c>
      <c r="F331" s="73">
        <v>64</v>
      </c>
      <c r="G331" s="126"/>
      <c r="H331" s="72"/>
      <c r="I331" s="121"/>
    </row>
    <row r="332" spans="1:9" ht="13.5" customHeight="1">
      <c r="A332" s="200" t="s">
        <v>82</v>
      </c>
      <c r="B332" s="125" t="s">
        <v>919</v>
      </c>
      <c r="C332" s="33">
        <v>50</v>
      </c>
      <c r="D332" s="119">
        <f t="shared" si="11"/>
        <v>33</v>
      </c>
      <c r="E332" s="73">
        <f t="shared" si="10"/>
        <v>66</v>
      </c>
      <c r="F332" s="73">
        <v>64</v>
      </c>
      <c r="G332" s="126"/>
      <c r="H332" s="72"/>
      <c r="I332" s="121"/>
    </row>
    <row r="333" spans="1:9" ht="17.25" customHeight="1">
      <c r="A333" s="201" t="s">
        <v>880</v>
      </c>
      <c r="B333" s="129" t="s">
        <v>946</v>
      </c>
      <c r="C333" s="33">
        <v>50</v>
      </c>
      <c r="D333" s="119">
        <f t="shared" si="11"/>
        <v>32</v>
      </c>
      <c r="E333" s="73">
        <f t="shared" si="10"/>
        <v>64</v>
      </c>
      <c r="F333" s="73">
        <v>62</v>
      </c>
      <c r="G333" s="126"/>
      <c r="H333" s="72"/>
      <c r="I333" s="121"/>
    </row>
    <row r="334" spans="1:9" ht="15">
      <c r="A334" s="200" t="s">
        <v>1448</v>
      </c>
      <c r="B334" s="125" t="s">
        <v>946</v>
      </c>
      <c r="C334" s="33">
        <v>50</v>
      </c>
      <c r="D334" s="119">
        <f t="shared" si="11"/>
        <v>32</v>
      </c>
      <c r="E334" s="73">
        <f t="shared" si="10"/>
        <v>64</v>
      </c>
      <c r="F334" s="73">
        <v>62</v>
      </c>
      <c r="G334" s="126"/>
      <c r="H334" s="72"/>
      <c r="I334" s="121"/>
    </row>
    <row r="335" spans="1:9" ht="15">
      <c r="A335" s="200" t="s">
        <v>83</v>
      </c>
      <c r="B335" s="125" t="s">
        <v>947</v>
      </c>
      <c r="C335" s="33">
        <v>50</v>
      </c>
      <c r="D335" s="119">
        <f t="shared" si="11"/>
        <v>31</v>
      </c>
      <c r="E335" s="73">
        <f t="shared" si="10"/>
        <v>62</v>
      </c>
      <c r="F335" s="73">
        <v>60</v>
      </c>
      <c r="G335" s="126"/>
      <c r="H335" s="72"/>
      <c r="I335" s="121"/>
    </row>
    <row r="336" spans="1:9" ht="15">
      <c r="A336" s="201" t="s">
        <v>1449</v>
      </c>
      <c r="B336" s="129" t="s">
        <v>930</v>
      </c>
      <c r="C336" s="33">
        <v>50</v>
      </c>
      <c r="D336" s="119">
        <f t="shared" si="11"/>
        <v>49</v>
      </c>
      <c r="E336" s="73">
        <f t="shared" si="10"/>
        <v>98</v>
      </c>
      <c r="F336" s="73">
        <v>96</v>
      </c>
      <c r="G336" s="126"/>
      <c r="H336" s="72"/>
      <c r="I336" s="121"/>
    </row>
    <row r="337" spans="1:9" ht="15">
      <c r="A337" s="200" t="s">
        <v>1450</v>
      </c>
      <c r="B337" s="125" t="s">
        <v>947</v>
      </c>
      <c r="C337" s="33">
        <v>50</v>
      </c>
      <c r="D337" s="119">
        <f t="shared" si="11"/>
        <v>31</v>
      </c>
      <c r="E337" s="73">
        <f t="shared" si="10"/>
        <v>62</v>
      </c>
      <c r="F337" s="73">
        <v>60</v>
      </c>
      <c r="G337" s="126"/>
      <c r="H337" s="72"/>
      <c r="I337" s="121"/>
    </row>
    <row r="338" spans="1:9" ht="15">
      <c r="A338" s="200" t="s">
        <v>1505</v>
      </c>
      <c r="B338" s="125" t="s">
        <v>947</v>
      </c>
      <c r="C338" s="33">
        <v>50</v>
      </c>
      <c r="D338" s="119">
        <f t="shared" si="11"/>
        <v>31</v>
      </c>
      <c r="E338" s="73">
        <f t="shared" si="10"/>
        <v>62</v>
      </c>
      <c r="F338" s="73">
        <v>60</v>
      </c>
      <c r="G338" s="126"/>
      <c r="H338" s="72"/>
      <c r="I338" s="121"/>
    </row>
    <row r="339" spans="1:9" ht="15">
      <c r="A339" s="200" t="s">
        <v>1506</v>
      </c>
      <c r="B339" s="125" t="s">
        <v>947</v>
      </c>
      <c r="C339" s="33">
        <v>50</v>
      </c>
      <c r="D339" s="119">
        <f t="shared" si="11"/>
        <v>31</v>
      </c>
      <c r="E339" s="73">
        <f t="shared" si="10"/>
        <v>62</v>
      </c>
      <c r="F339" s="73">
        <v>60</v>
      </c>
      <c r="G339" s="126"/>
      <c r="H339" s="72"/>
      <c r="I339" s="121"/>
    </row>
    <row r="340" spans="1:9" ht="16.5" customHeight="1">
      <c r="A340" s="200" t="s">
        <v>1451</v>
      </c>
      <c r="B340" s="125" t="s">
        <v>947</v>
      </c>
      <c r="C340" s="33">
        <v>50</v>
      </c>
      <c r="D340" s="119">
        <f t="shared" si="11"/>
        <v>31</v>
      </c>
      <c r="E340" s="73">
        <f t="shared" si="10"/>
        <v>62</v>
      </c>
      <c r="F340" s="73">
        <v>60</v>
      </c>
      <c r="G340" s="126"/>
      <c r="H340" s="72"/>
      <c r="I340" s="121"/>
    </row>
    <row r="341" spans="1:9" ht="15">
      <c r="A341" s="200" t="s">
        <v>1452</v>
      </c>
      <c r="B341" s="125" t="s">
        <v>948</v>
      </c>
      <c r="C341" s="33">
        <v>50</v>
      </c>
      <c r="D341" s="119">
        <f t="shared" si="11"/>
        <v>30</v>
      </c>
      <c r="E341" s="73">
        <f t="shared" si="10"/>
        <v>60</v>
      </c>
      <c r="F341" s="73">
        <v>57.99999999999999</v>
      </c>
      <c r="G341" s="126"/>
      <c r="H341" s="72"/>
      <c r="I341" s="121"/>
    </row>
    <row r="342" spans="1:9" ht="15">
      <c r="A342" s="200" t="s">
        <v>1453</v>
      </c>
      <c r="B342" s="125" t="s">
        <v>948</v>
      </c>
      <c r="C342" s="33">
        <v>50</v>
      </c>
      <c r="D342" s="119">
        <f t="shared" si="11"/>
        <v>30</v>
      </c>
      <c r="E342" s="73">
        <f t="shared" si="10"/>
        <v>60</v>
      </c>
      <c r="F342" s="73">
        <v>57.99999999999999</v>
      </c>
      <c r="G342" s="126"/>
      <c r="H342" s="72"/>
      <c r="I342" s="121"/>
    </row>
    <row r="343" spans="1:9" ht="15">
      <c r="A343" s="201" t="s">
        <v>1454</v>
      </c>
      <c r="B343" s="125" t="s">
        <v>948</v>
      </c>
      <c r="C343" s="33">
        <v>50</v>
      </c>
      <c r="D343" s="119">
        <f t="shared" si="11"/>
        <v>30</v>
      </c>
      <c r="E343" s="73">
        <f t="shared" si="10"/>
        <v>60</v>
      </c>
      <c r="F343" s="73">
        <v>57.99999999999999</v>
      </c>
      <c r="G343" s="126"/>
      <c r="H343" s="72"/>
      <c r="I343" s="121"/>
    </row>
    <row r="344" spans="1:9" ht="15">
      <c r="A344" s="201" t="s">
        <v>1455</v>
      </c>
      <c r="B344" s="129" t="s">
        <v>937</v>
      </c>
      <c r="C344" s="33">
        <v>50</v>
      </c>
      <c r="D344" s="119">
        <f t="shared" si="11"/>
        <v>25</v>
      </c>
      <c r="E344" s="73">
        <f t="shared" si="10"/>
        <v>50</v>
      </c>
      <c r="F344" s="73">
        <v>48</v>
      </c>
      <c r="G344" s="126"/>
      <c r="H344" s="72"/>
      <c r="I344" s="121"/>
    </row>
    <row r="345" spans="1:9" ht="15">
      <c r="A345" s="200" t="s">
        <v>881</v>
      </c>
      <c r="B345" s="125" t="s">
        <v>937</v>
      </c>
      <c r="C345" s="33">
        <v>50</v>
      </c>
      <c r="D345" s="119">
        <f t="shared" si="11"/>
        <v>25</v>
      </c>
      <c r="E345" s="73">
        <f t="shared" si="10"/>
        <v>50</v>
      </c>
      <c r="F345" s="73">
        <v>48</v>
      </c>
      <c r="G345" s="126"/>
      <c r="H345" s="72"/>
      <c r="I345" s="121"/>
    </row>
    <row r="346" spans="1:9" ht="15">
      <c r="A346" s="202" t="s">
        <v>1456</v>
      </c>
      <c r="B346" s="128" t="s">
        <v>937</v>
      </c>
      <c r="C346" s="33">
        <v>50</v>
      </c>
      <c r="D346" s="119">
        <f t="shared" si="11"/>
        <v>25</v>
      </c>
      <c r="E346" s="73">
        <f t="shared" si="10"/>
        <v>50</v>
      </c>
      <c r="F346" s="73">
        <v>48</v>
      </c>
      <c r="G346" s="126"/>
      <c r="H346" s="72"/>
      <c r="I346" s="121"/>
    </row>
    <row r="347" spans="1:9" ht="15">
      <c r="A347" s="200" t="s">
        <v>1457</v>
      </c>
      <c r="B347" s="125" t="s">
        <v>939</v>
      </c>
      <c r="C347" s="33">
        <v>50</v>
      </c>
      <c r="D347" s="119">
        <f t="shared" si="11"/>
        <v>24</v>
      </c>
      <c r="E347" s="73">
        <f t="shared" si="10"/>
        <v>48</v>
      </c>
      <c r="F347" s="73">
        <v>46</v>
      </c>
      <c r="G347" s="126"/>
      <c r="H347" s="72"/>
      <c r="I347" s="121"/>
    </row>
    <row r="348" spans="1:9" ht="24">
      <c r="A348" s="202" t="s">
        <v>882</v>
      </c>
      <c r="B348" s="128" t="s">
        <v>939</v>
      </c>
      <c r="C348" s="33">
        <v>50</v>
      </c>
      <c r="D348" s="119">
        <f t="shared" si="11"/>
        <v>24</v>
      </c>
      <c r="E348" s="73">
        <f t="shared" si="10"/>
        <v>48</v>
      </c>
      <c r="F348" s="73">
        <v>46</v>
      </c>
      <c r="G348" s="126"/>
      <c r="H348" s="72"/>
      <c r="I348" s="121"/>
    </row>
    <row r="349" spans="1:9" ht="15">
      <c r="A349" s="200" t="s">
        <v>883</v>
      </c>
      <c r="B349" s="125" t="s">
        <v>938</v>
      </c>
      <c r="C349" s="33">
        <v>50</v>
      </c>
      <c r="D349" s="119">
        <f t="shared" si="11"/>
        <v>22</v>
      </c>
      <c r="E349" s="73">
        <f t="shared" si="10"/>
        <v>44</v>
      </c>
      <c r="F349" s="73">
        <v>42</v>
      </c>
      <c r="G349" s="126"/>
      <c r="H349" s="72"/>
      <c r="I349" s="121"/>
    </row>
    <row r="350" spans="1:9" ht="15">
      <c r="A350" s="200" t="s">
        <v>1458</v>
      </c>
      <c r="B350" s="125" t="s">
        <v>938</v>
      </c>
      <c r="C350" s="33">
        <v>50</v>
      </c>
      <c r="D350" s="119">
        <f t="shared" si="11"/>
        <v>22</v>
      </c>
      <c r="E350" s="73">
        <f t="shared" si="10"/>
        <v>44</v>
      </c>
      <c r="F350" s="73">
        <v>42</v>
      </c>
      <c r="G350" s="126"/>
      <c r="H350" s="72"/>
      <c r="I350" s="121"/>
    </row>
    <row r="351" spans="1:9" ht="15">
      <c r="A351" s="200" t="s">
        <v>884</v>
      </c>
      <c r="B351" s="125" t="s">
        <v>935</v>
      </c>
      <c r="C351" s="33">
        <v>50</v>
      </c>
      <c r="D351" s="119">
        <f t="shared" si="11"/>
        <v>19</v>
      </c>
      <c r="E351" s="73">
        <f t="shared" si="10"/>
        <v>38</v>
      </c>
      <c r="F351" s="73">
        <v>36</v>
      </c>
      <c r="G351" s="126"/>
      <c r="H351" s="72"/>
      <c r="I351" s="121"/>
    </row>
    <row r="352" spans="1:9" ht="17.25" customHeight="1">
      <c r="A352" s="200" t="s">
        <v>885</v>
      </c>
      <c r="B352" s="125" t="s">
        <v>957</v>
      </c>
      <c r="C352" s="33">
        <v>50</v>
      </c>
      <c r="D352" s="119">
        <f t="shared" si="11"/>
        <v>18</v>
      </c>
      <c r="E352" s="73">
        <f t="shared" si="10"/>
        <v>36</v>
      </c>
      <c r="F352" s="73">
        <v>34</v>
      </c>
      <c r="G352" s="126"/>
      <c r="H352" s="72"/>
      <c r="I352" s="121"/>
    </row>
    <row r="353" spans="1:9" ht="17.25" customHeight="1">
      <c r="A353" s="200" t="s">
        <v>886</v>
      </c>
      <c r="B353" s="125" t="s">
        <v>957</v>
      </c>
      <c r="C353" s="33">
        <v>50</v>
      </c>
      <c r="D353" s="119">
        <f t="shared" si="11"/>
        <v>18</v>
      </c>
      <c r="E353" s="73">
        <f t="shared" si="10"/>
        <v>36</v>
      </c>
      <c r="F353" s="73">
        <v>34</v>
      </c>
      <c r="G353" s="126"/>
      <c r="H353" s="72"/>
      <c r="I353" s="121"/>
    </row>
    <row r="354" spans="1:9" ht="15">
      <c r="A354" s="201" t="s">
        <v>1459</v>
      </c>
      <c r="B354" s="129" t="s">
        <v>947</v>
      </c>
      <c r="C354" s="33">
        <v>50</v>
      </c>
      <c r="D354" s="119">
        <f t="shared" si="11"/>
        <v>31</v>
      </c>
      <c r="E354" s="73">
        <f t="shared" si="10"/>
        <v>62</v>
      </c>
      <c r="F354" s="73">
        <v>60</v>
      </c>
      <c r="G354" s="126"/>
      <c r="H354" s="72"/>
      <c r="I354" s="121"/>
    </row>
    <row r="355" spans="1:9" ht="15">
      <c r="A355" s="200" t="s">
        <v>887</v>
      </c>
      <c r="B355" s="125" t="s">
        <v>931</v>
      </c>
      <c r="C355" s="33">
        <v>50</v>
      </c>
      <c r="D355" s="119">
        <f t="shared" si="11"/>
        <v>43</v>
      </c>
      <c r="E355" s="73">
        <f t="shared" si="10"/>
        <v>86</v>
      </c>
      <c r="F355" s="73">
        <v>84</v>
      </c>
      <c r="G355" s="126"/>
      <c r="H355" s="72"/>
      <c r="I355" s="121"/>
    </row>
    <row r="356" spans="1:9" ht="15">
      <c r="A356" s="200" t="s">
        <v>1460</v>
      </c>
      <c r="B356" s="125" t="s">
        <v>957</v>
      </c>
      <c r="C356" s="33">
        <v>50</v>
      </c>
      <c r="D356" s="119">
        <f t="shared" si="11"/>
        <v>18</v>
      </c>
      <c r="E356" s="73">
        <f t="shared" si="10"/>
        <v>36</v>
      </c>
      <c r="F356" s="73">
        <v>34</v>
      </c>
      <c r="G356" s="126"/>
      <c r="H356" s="72"/>
      <c r="I356" s="121"/>
    </row>
    <row r="357" spans="1:9" ht="15">
      <c r="A357" s="201" t="s">
        <v>1461</v>
      </c>
      <c r="B357" s="129" t="s">
        <v>940</v>
      </c>
      <c r="C357" s="33">
        <v>50</v>
      </c>
      <c r="D357" s="119">
        <f t="shared" si="11"/>
        <v>45</v>
      </c>
      <c r="E357" s="73">
        <f t="shared" si="10"/>
        <v>90</v>
      </c>
      <c r="F357" s="73">
        <v>88</v>
      </c>
      <c r="G357" s="126"/>
      <c r="H357" s="72"/>
      <c r="I357" s="121"/>
    </row>
    <row r="358" spans="1:9" ht="15">
      <c r="A358" s="200" t="s">
        <v>1462</v>
      </c>
      <c r="B358" s="125" t="s">
        <v>925</v>
      </c>
      <c r="C358" s="33">
        <v>50</v>
      </c>
      <c r="D358" s="119">
        <f t="shared" si="11"/>
        <v>14</v>
      </c>
      <c r="E358" s="73">
        <f t="shared" si="10"/>
        <v>28.000000000000004</v>
      </c>
      <c r="F358" s="73">
        <v>26</v>
      </c>
      <c r="G358" s="126"/>
      <c r="H358" s="72"/>
      <c r="I358" s="121"/>
    </row>
    <row r="359" spans="1:9" ht="15">
      <c r="A359" s="202" t="s">
        <v>1463</v>
      </c>
      <c r="B359" s="128" t="s">
        <v>925</v>
      </c>
      <c r="C359" s="33">
        <v>50</v>
      </c>
      <c r="D359" s="119">
        <f t="shared" si="11"/>
        <v>14</v>
      </c>
      <c r="E359" s="73">
        <f t="shared" si="10"/>
        <v>28.000000000000004</v>
      </c>
      <c r="F359" s="73">
        <v>26</v>
      </c>
      <c r="G359" s="126"/>
      <c r="H359" s="72"/>
      <c r="I359" s="121"/>
    </row>
    <row r="360" spans="1:9" ht="15">
      <c r="A360" s="200" t="s">
        <v>1464</v>
      </c>
      <c r="B360" s="125" t="s">
        <v>925</v>
      </c>
      <c r="C360" s="33">
        <v>50</v>
      </c>
      <c r="D360" s="119">
        <f t="shared" si="11"/>
        <v>14</v>
      </c>
      <c r="E360" s="73">
        <f t="shared" si="10"/>
        <v>28.000000000000004</v>
      </c>
      <c r="F360" s="73">
        <v>26</v>
      </c>
      <c r="G360" s="126"/>
      <c r="H360" s="72"/>
      <c r="I360" s="121"/>
    </row>
    <row r="361" spans="1:9" ht="15">
      <c r="A361" s="201" t="s">
        <v>1465</v>
      </c>
      <c r="B361" s="129" t="s">
        <v>945</v>
      </c>
      <c r="C361" s="33">
        <v>50</v>
      </c>
      <c r="D361" s="119">
        <f t="shared" si="11"/>
        <v>39</v>
      </c>
      <c r="E361" s="73">
        <f t="shared" si="10"/>
        <v>78</v>
      </c>
      <c r="F361" s="73">
        <v>76</v>
      </c>
      <c r="G361" s="126"/>
      <c r="H361" s="72"/>
      <c r="I361" s="121"/>
    </row>
    <row r="362" spans="1:9" ht="15">
      <c r="A362" s="200" t="s">
        <v>1466</v>
      </c>
      <c r="B362" s="125" t="s">
        <v>920</v>
      </c>
      <c r="C362" s="33">
        <v>50</v>
      </c>
      <c r="D362" s="119">
        <f t="shared" si="11"/>
        <v>13</v>
      </c>
      <c r="E362" s="73">
        <f t="shared" si="10"/>
        <v>26</v>
      </c>
      <c r="F362" s="73">
        <v>24</v>
      </c>
      <c r="G362" s="126"/>
      <c r="H362" s="72"/>
      <c r="I362" s="121"/>
    </row>
    <row r="363" spans="1:9" ht="15">
      <c r="A363" s="201" t="s">
        <v>1467</v>
      </c>
      <c r="B363" s="129" t="s">
        <v>922</v>
      </c>
      <c r="C363" s="33">
        <v>50</v>
      </c>
      <c r="D363" s="119">
        <f t="shared" si="11"/>
        <v>47</v>
      </c>
      <c r="E363" s="73">
        <f t="shared" si="10"/>
        <v>94</v>
      </c>
      <c r="F363" s="73">
        <v>92</v>
      </c>
      <c r="G363" s="126"/>
      <c r="H363" s="72"/>
      <c r="I363" s="121"/>
    </row>
    <row r="364" spans="1:9" ht="15">
      <c r="A364" s="200" t="s">
        <v>1468</v>
      </c>
      <c r="B364" s="125" t="s">
        <v>928</v>
      </c>
      <c r="C364" s="33">
        <v>50</v>
      </c>
      <c r="D364" s="119">
        <f t="shared" si="11"/>
        <v>46</v>
      </c>
      <c r="E364" s="73">
        <f t="shared" si="10"/>
        <v>92</v>
      </c>
      <c r="F364" s="73">
        <v>90</v>
      </c>
      <c r="G364" s="126"/>
      <c r="H364" s="72"/>
      <c r="I364" s="121"/>
    </row>
    <row r="365" spans="1:9" ht="15">
      <c r="A365" s="200" t="s">
        <v>1469</v>
      </c>
      <c r="B365" s="125" t="s">
        <v>931</v>
      </c>
      <c r="C365" s="33">
        <v>50</v>
      </c>
      <c r="D365" s="119">
        <f t="shared" si="11"/>
        <v>43</v>
      </c>
      <c r="E365" s="73">
        <f t="shared" si="10"/>
        <v>86</v>
      </c>
      <c r="F365" s="73">
        <v>84</v>
      </c>
      <c r="G365" s="126"/>
      <c r="H365" s="72"/>
      <c r="I365" s="121"/>
    </row>
    <row r="366" spans="1:9" ht="15">
      <c r="A366" s="200" t="s">
        <v>1507</v>
      </c>
      <c r="B366" s="125" t="s">
        <v>925</v>
      </c>
      <c r="C366" s="33">
        <v>50</v>
      </c>
      <c r="D366" s="119">
        <f t="shared" si="11"/>
        <v>14</v>
      </c>
      <c r="E366" s="73">
        <f t="shared" si="10"/>
        <v>28.000000000000004</v>
      </c>
      <c r="F366" s="73">
        <v>26</v>
      </c>
      <c r="G366" s="126"/>
      <c r="H366" s="72"/>
      <c r="I366" s="121"/>
    </row>
    <row r="367" spans="1:9" ht="15">
      <c r="A367" s="200" t="s">
        <v>1470</v>
      </c>
      <c r="B367" s="125" t="s">
        <v>958</v>
      </c>
      <c r="C367" s="33">
        <v>50</v>
      </c>
      <c r="D367" s="119">
        <f t="shared" si="11"/>
        <v>10</v>
      </c>
      <c r="E367" s="73">
        <f t="shared" si="10"/>
        <v>20</v>
      </c>
      <c r="F367" s="73">
        <v>18</v>
      </c>
      <c r="G367" s="126"/>
      <c r="H367" s="72"/>
      <c r="I367" s="121"/>
    </row>
    <row r="368" spans="1:9" ht="15.75" customHeight="1">
      <c r="A368" s="200" t="s">
        <v>1471</v>
      </c>
      <c r="B368" s="125" t="s">
        <v>958</v>
      </c>
      <c r="C368" s="33">
        <v>50</v>
      </c>
      <c r="D368" s="119">
        <f t="shared" si="11"/>
        <v>10</v>
      </c>
      <c r="E368" s="73">
        <f t="shared" si="10"/>
        <v>20</v>
      </c>
      <c r="F368" s="73">
        <v>18</v>
      </c>
      <c r="G368" s="126"/>
      <c r="H368" s="72"/>
      <c r="I368" s="121"/>
    </row>
    <row r="369" spans="1:9" ht="17.25" customHeight="1">
      <c r="A369" s="200" t="s">
        <v>888</v>
      </c>
      <c r="B369" s="125" t="s">
        <v>958</v>
      </c>
      <c r="C369" s="33">
        <v>50</v>
      </c>
      <c r="D369" s="119">
        <f t="shared" si="11"/>
        <v>10</v>
      </c>
      <c r="E369" s="73">
        <f t="shared" si="10"/>
        <v>20</v>
      </c>
      <c r="F369" s="73">
        <v>18</v>
      </c>
      <c r="G369" s="126"/>
      <c r="H369" s="72"/>
      <c r="I369" s="121"/>
    </row>
    <row r="370" spans="1:9" ht="17.25" customHeight="1">
      <c r="A370" s="200" t="s">
        <v>889</v>
      </c>
      <c r="B370" s="125" t="s">
        <v>958</v>
      </c>
      <c r="C370" s="33">
        <v>50</v>
      </c>
      <c r="D370" s="119">
        <f t="shared" si="11"/>
        <v>10</v>
      </c>
      <c r="E370" s="73">
        <f t="shared" si="10"/>
        <v>20</v>
      </c>
      <c r="F370" s="73">
        <v>18</v>
      </c>
      <c r="G370" s="126"/>
      <c r="H370" s="72"/>
      <c r="I370" s="121"/>
    </row>
    <row r="371" spans="1:9" s="34" customFormat="1" ht="15">
      <c r="A371" s="200" t="s">
        <v>1472</v>
      </c>
      <c r="B371" s="125" t="s">
        <v>958</v>
      </c>
      <c r="C371" s="33">
        <v>50</v>
      </c>
      <c r="D371" s="119">
        <f t="shared" si="11"/>
        <v>10</v>
      </c>
      <c r="E371" s="73">
        <f t="shared" si="10"/>
        <v>20</v>
      </c>
      <c r="F371" s="73">
        <v>15</v>
      </c>
      <c r="G371" s="126"/>
      <c r="H371" s="72"/>
      <c r="I371" s="121"/>
    </row>
    <row r="372" spans="1:9" ht="15">
      <c r="A372" s="200" t="s">
        <v>1473</v>
      </c>
      <c r="B372" s="125" t="s">
        <v>959</v>
      </c>
      <c r="C372" s="33">
        <v>50</v>
      </c>
      <c r="D372" s="119">
        <f t="shared" si="11"/>
        <v>12</v>
      </c>
      <c r="E372" s="73">
        <f t="shared" si="10"/>
        <v>24</v>
      </c>
      <c r="F372" s="73">
        <v>18.333333333333332</v>
      </c>
      <c r="G372" s="126"/>
      <c r="H372" s="72"/>
      <c r="I372" s="121"/>
    </row>
    <row r="373" spans="1:9" ht="15">
      <c r="A373" s="200" t="s">
        <v>1474</v>
      </c>
      <c r="B373" s="125" t="s">
        <v>951</v>
      </c>
      <c r="C373" s="33">
        <v>50</v>
      </c>
      <c r="D373" s="119">
        <f t="shared" si="11"/>
        <v>42</v>
      </c>
      <c r="E373" s="73">
        <f t="shared" si="10"/>
        <v>84</v>
      </c>
      <c r="F373" s="73">
        <v>68.33333333333333</v>
      </c>
      <c r="G373" s="126"/>
      <c r="H373" s="72"/>
      <c r="I373" s="121"/>
    </row>
    <row r="374" spans="1:9" ht="15">
      <c r="A374" s="200" t="s">
        <v>1475</v>
      </c>
      <c r="B374" s="125" t="s">
        <v>951</v>
      </c>
      <c r="C374" s="33">
        <v>50</v>
      </c>
      <c r="D374" s="119">
        <f t="shared" si="11"/>
        <v>42</v>
      </c>
      <c r="E374" s="73">
        <f t="shared" si="10"/>
        <v>84</v>
      </c>
      <c r="F374" s="73">
        <v>68.33333333333333</v>
      </c>
      <c r="G374" s="126"/>
      <c r="H374" s="72"/>
      <c r="I374" s="121"/>
    </row>
    <row r="375" spans="1:9" ht="15">
      <c r="A375" s="130"/>
      <c r="B375" s="131"/>
      <c r="C375" s="116"/>
      <c r="D375" s="117"/>
      <c r="E375" s="118"/>
      <c r="F375" s="132"/>
      <c r="G375" s="132"/>
      <c r="H375" s="72"/>
      <c r="I375" s="122"/>
    </row>
    <row r="376" spans="1:9" ht="15">
      <c r="A376" s="200" t="s">
        <v>84</v>
      </c>
      <c r="B376" s="123">
        <v>2007</v>
      </c>
      <c r="C376" s="33">
        <v>60</v>
      </c>
      <c r="D376" s="119">
        <f t="shared" si="11"/>
        <v>12</v>
      </c>
      <c r="E376" s="73">
        <f t="shared" si="10"/>
        <v>20</v>
      </c>
      <c r="F376" s="119">
        <v>18</v>
      </c>
      <c r="G376" s="133"/>
      <c r="H376" s="72"/>
      <c r="I376" s="122"/>
    </row>
    <row r="377" spans="1:9" ht="15">
      <c r="A377" s="200" t="s">
        <v>85</v>
      </c>
      <c r="B377" s="123">
        <v>2007</v>
      </c>
      <c r="C377" s="33">
        <v>60</v>
      </c>
      <c r="D377" s="119">
        <f t="shared" si="11"/>
        <v>12</v>
      </c>
      <c r="E377" s="73">
        <f t="shared" si="10"/>
        <v>20</v>
      </c>
      <c r="F377" s="119" t="s">
        <v>963</v>
      </c>
      <c r="G377" s="133"/>
      <c r="H377" s="72"/>
      <c r="I377" s="122"/>
    </row>
    <row r="378" spans="1:9" ht="15">
      <c r="A378" s="200" t="s">
        <v>890</v>
      </c>
      <c r="B378" s="123">
        <v>2012</v>
      </c>
      <c r="C378" s="33">
        <v>60</v>
      </c>
      <c r="D378" s="119">
        <f t="shared" si="11"/>
        <v>7</v>
      </c>
      <c r="E378" s="73">
        <f t="shared" si="10"/>
        <v>11.666666666666666</v>
      </c>
      <c r="F378" s="119" t="s">
        <v>964</v>
      </c>
      <c r="G378" s="133"/>
      <c r="H378" s="72"/>
      <c r="I378" s="122"/>
    </row>
    <row r="379" spans="1:9" ht="15">
      <c r="A379" s="200" t="s">
        <v>86</v>
      </c>
      <c r="B379" s="123">
        <v>2012</v>
      </c>
      <c r="C379" s="33">
        <v>60</v>
      </c>
      <c r="D379" s="119">
        <f t="shared" si="11"/>
        <v>7</v>
      </c>
      <c r="E379" s="73">
        <f t="shared" si="10"/>
        <v>11.666666666666666</v>
      </c>
      <c r="F379" s="119" t="s">
        <v>965</v>
      </c>
      <c r="G379" s="133"/>
      <c r="H379" s="72"/>
      <c r="I379" s="122"/>
    </row>
    <row r="380" spans="1:9" ht="15">
      <c r="A380" s="200" t="s">
        <v>87</v>
      </c>
      <c r="B380" s="123">
        <v>2012</v>
      </c>
      <c r="C380" s="33">
        <v>60</v>
      </c>
      <c r="D380" s="119">
        <f t="shared" si="11"/>
        <v>7</v>
      </c>
      <c r="E380" s="73">
        <f t="shared" si="10"/>
        <v>11.666666666666666</v>
      </c>
      <c r="F380" s="119" t="s">
        <v>964</v>
      </c>
      <c r="G380" s="133"/>
      <c r="H380" s="72"/>
      <c r="I380" s="122"/>
    </row>
    <row r="381" spans="1:9" ht="15">
      <c r="A381" s="200" t="s">
        <v>88</v>
      </c>
      <c r="B381" s="123">
        <v>2012</v>
      </c>
      <c r="C381" s="33">
        <v>60</v>
      </c>
      <c r="D381" s="119">
        <f t="shared" si="11"/>
        <v>7</v>
      </c>
      <c r="E381" s="73">
        <f t="shared" si="10"/>
        <v>11.666666666666666</v>
      </c>
      <c r="F381" s="119" t="s">
        <v>964</v>
      </c>
      <c r="G381" s="133"/>
      <c r="H381" s="72"/>
      <c r="I381" s="122"/>
    </row>
    <row r="382" spans="1:9" ht="15">
      <c r="A382" s="200" t="s">
        <v>89</v>
      </c>
      <c r="B382" s="123">
        <v>2012</v>
      </c>
      <c r="C382" s="33">
        <v>60</v>
      </c>
      <c r="D382" s="119">
        <f t="shared" si="11"/>
        <v>7</v>
      </c>
      <c r="E382" s="73">
        <f t="shared" si="10"/>
        <v>11.666666666666666</v>
      </c>
      <c r="F382" s="119" t="s">
        <v>964</v>
      </c>
      <c r="G382" s="133"/>
      <c r="H382" s="72"/>
      <c r="I382" s="122"/>
    </row>
    <row r="383" spans="1:9" ht="17.25" customHeight="1">
      <c r="A383" s="200" t="s">
        <v>90</v>
      </c>
      <c r="B383" s="123">
        <v>2012</v>
      </c>
      <c r="C383" s="33">
        <v>60</v>
      </c>
      <c r="D383" s="119">
        <f t="shared" si="11"/>
        <v>7</v>
      </c>
      <c r="E383" s="73">
        <f t="shared" si="10"/>
        <v>11.666666666666666</v>
      </c>
      <c r="F383" s="119" t="s">
        <v>964</v>
      </c>
      <c r="G383" s="133"/>
      <c r="H383" s="72"/>
      <c r="I383" s="122"/>
    </row>
    <row r="384" spans="1:9" ht="15.75" customHeight="1">
      <c r="A384" s="200" t="s">
        <v>91</v>
      </c>
      <c r="B384" s="123">
        <v>2012</v>
      </c>
      <c r="C384" s="33">
        <v>60</v>
      </c>
      <c r="D384" s="119">
        <f t="shared" si="11"/>
        <v>7</v>
      </c>
      <c r="E384" s="73">
        <f t="shared" si="10"/>
        <v>11.666666666666666</v>
      </c>
      <c r="F384" s="119" t="s">
        <v>964</v>
      </c>
      <c r="G384" s="133"/>
      <c r="H384" s="72"/>
      <c r="I384" s="122"/>
    </row>
    <row r="385" spans="1:9" ht="15">
      <c r="A385" s="200" t="s">
        <v>92</v>
      </c>
      <c r="B385" s="123">
        <v>2012</v>
      </c>
      <c r="C385" s="33">
        <v>60</v>
      </c>
      <c r="D385" s="119">
        <f t="shared" si="11"/>
        <v>7</v>
      </c>
      <c r="E385" s="73">
        <f t="shared" si="10"/>
        <v>11.666666666666666</v>
      </c>
      <c r="F385" s="119" t="s">
        <v>964</v>
      </c>
      <c r="G385" s="133"/>
      <c r="H385" s="72"/>
      <c r="I385" s="122"/>
    </row>
    <row r="386" spans="1:9" ht="15">
      <c r="A386" s="200" t="s">
        <v>93</v>
      </c>
      <c r="B386" s="123">
        <v>2010</v>
      </c>
      <c r="C386" s="33">
        <v>60</v>
      </c>
      <c r="D386" s="119">
        <f t="shared" si="11"/>
        <v>9</v>
      </c>
      <c r="E386" s="73">
        <f t="shared" si="10"/>
        <v>15</v>
      </c>
      <c r="F386" s="119" t="s">
        <v>966</v>
      </c>
      <c r="G386" s="133"/>
      <c r="H386" s="72"/>
      <c r="I386" s="122"/>
    </row>
    <row r="387" spans="1:9" ht="15">
      <c r="A387" s="200" t="s">
        <v>94</v>
      </c>
      <c r="B387" s="123">
        <v>2014</v>
      </c>
      <c r="C387" s="33">
        <v>60</v>
      </c>
      <c r="D387" s="119">
        <f t="shared" si="11"/>
        <v>5</v>
      </c>
      <c r="E387" s="73">
        <f t="shared" si="10"/>
        <v>8.333333333333332</v>
      </c>
      <c r="F387" s="119" t="s">
        <v>967</v>
      </c>
      <c r="G387" s="133"/>
      <c r="H387" s="72"/>
      <c r="I387" s="122"/>
    </row>
    <row r="388" spans="1:9" ht="15">
      <c r="A388" s="200" t="s">
        <v>95</v>
      </c>
      <c r="B388" s="123">
        <v>2014</v>
      </c>
      <c r="C388" s="33">
        <v>60</v>
      </c>
      <c r="D388" s="119">
        <f t="shared" si="11"/>
        <v>5</v>
      </c>
      <c r="E388" s="73">
        <f aca="true" t="shared" si="12" ref="E388:E400">D388/C388*100</f>
        <v>8.333333333333332</v>
      </c>
      <c r="F388" s="119" t="s">
        <v>967</v>
      </c>
      <c r="G388" s="133"/>
      <c r="H388" s="72"/>
      <c r="I388" s="122"/>
    </row>
    <row r="389" spans="1:9" ht="15">
      <c r="A389" s="200" t="s">
        <v>96</v>
      </c>
      <c r="B389" s="123">
        <v>2014</v>
      </c>
      <c r="C389" s="33">
        <v>60</v>
      </c>
      <c r="D389" s="119">
        <f aca="true" t="shared" si="13" ref="D389:D400">2019-B389</f>
        <v>5</v>
      </c>
      <c r="E389" s="73">
        <f t="shared" si="12"/>
        <v>8.333333333333332</v>
      </c>
      <c r="F389" s="119" t="s">
        <v>967</v>
      </c>
      <c r="G389" s="133"/>
      <c r="H389" s="72"/>
      <c r="I389" s="122"/>
    </row>
    <row r="390" spans="1:9" ht="15">
      <c r="A390" s="200" t="s">
        <v>97</v>
      </c>
      <c r="B390" s="123">
        <v>2014</v>
      </c>
      <c r="C390" s="33">
        <v>60</v>
      </c>
      <c r="D390" s="119">
        <f t="shared" si="13"/>
        <v>5</v>
      </c>
      <c r="E390" s="73">
        <f t="shared" si="12"/>
        <v>8.333333333333332</v>
      </c>
      <c r="F390" s="119" t="s">
        <v>967</v>
      </c>
      <c r="G390" s="133"/>
      <c r="H390" s="72"/>
      <c r="I390" s="122"/>
    </row>
    <row r="391" spans="1:9" ht="15">
      <c r="A391" s="200" t="s">
        <v>98</v>
      </c>
      <c r="B391" s="123">
        <v>2014</v>
      </c>
      <c r="C391" s="33">
        <v>60</v>
      </c>
      <c r="D391" s="119">
        <f t="shared" si="13"/>
        <v>5</v>
      </c>
      <c r="E391" s="73">
        <f t="shared" si="12"/>
        <v>8.333333333333332</v>
      </c>
      <c r="F391" s="119" t="s">
        <v>967</v>
      </c>
      <c r="G391" s="133"/>
      <c r="H391" s="72"/>
      <c r="I391" s="122"/>
    </row>
    <row r="392" spans="1:9" ht="15">
      <c r="A392" s="200" t="s">
        <v>891</v>
      </c>
      <c r="B392" s="123">
        <v>2014</v>
      </c>
      <c r="C392" s="33">
        <v>60</v>
      </c>
      <c r="D392" s="119">
        <f t="shared" si="13"/>
        <v>5</v>
      </c>
      <c r="E392" s="73">
        <f t="shared" si="12"/>
        <v>8.333333333333332</v>
      </c>
      <c r="F392" s="119" t="s">
        <v>967</v>
      </c>
      <c r="G392" s="133"/>
      <c r="H392" s="72"/>
      <c r="I392" s="122"/>
    </row>
    <row r="393" spans="1:9" ht="15">
      <c r="A393" s="200" t="s">
        <v>99</v>
      </c>
      <c r="B393" s="123">
        <v>2014</v>
      </c>
      <c r="C393" s="33">
        <v>60</v>
      </c>
      <c r="D393" s="119">
        <f t="shared" si="13"/>
        <v>5</v>
      </c>
      <c r="E393" s="73">
        <f t="shared" si="12"/>
        <v>8.333333333333332</v>
      </c>
      <c r="F393" s="119" t="s">
        <v>967</v>
      </c>
      <c r="G393" s="133"/>
      <c r="H393" s="72"/>
      <c r="I393" s="122"/>
    </row>
    <row r="394" spans="1:9" ht="15">
      <c r="A394" s="200" t="s">
        <v>100</v>
      </c>
      <c r="B394" s="123">
        <v>2014</v>
      </c>
      <c r="C394" s="33">
        <v>60</v>
      </c>
      <c r="D394" s="119">
        <f t="shared" si="13"/>
        <v>5</v>
      </c>
      <c r="E394" s="73">
        <f t="shared" si="12"/>
        <v>8.333333333333332</v>
      </c>
      <c r="F394" s="119" t="s">
        <v>967</v>
      </c>
      <c r="G394" s="133"/>
      <c r="H394" s="72"/>
      <c r="I394" s="122"/>
    </row>
    <row r="395" spans="1:9" ht="15">
      <c r="A395" s="200" t="s">
        <v>101</v>
      </c>
      <c r="B395" s="123">
        <v>2014</v>
      </c>
      <c r="C395" s="33">
        <v>60</v>
      </c>
      <c r="D395" s="119">
        <f t="shared" si="13"/>
        <v>5</v>
      </c>
      <c r="E395" s="73">
        <f t="shared" si="12"/>
        <v>8.333333333333332</v>
      </c>
      <c r="F395" s="134" t="s">
        <v>967</v>
      </c>
      <c r="G395" s="135"/>
      <c r="I395" s="122"/>
    </row>
    <row r="396" spans="1:9" ht="15">
      <c r="A396" s="200" t="s">
        <v>102</v>
      </c>
      <c r="B396" s="123">
        <v>2014</v>
      </c>
      <c r="C396" s="33">
        <v>60</v>
      </c>
      <c r="D396" s="119">
        <f t="shared" si="13"/>
        <v>5</v>
      </c>
      <c r="E396" s="73">
        <f t="shared" si="12"/>
        <v>8.333333333333332</v>
      </c>
      <c r="F396" s="134" t="s">
        <v>967</v>
      </c>
      <c r="G396" s="135"/>
      <c r="I396" s="122"/>
    </row>
    <row r="397" spans="1:9" ht="15">
      <c r="A397" s="200" t="s">
        <v>103</v>
      </c>
      <c r="B397" s="123">
        <v>2014</v>
      </c>
      <c r="C397" s="33">
        <v>60</v>
      </c>
      <c r="D397" s="119">
        <f t="shared" si="13"/>
        <v>5</v>
      </c>
      <c r="E397" s="73">
        <f t="shared" si="12"/>
        <v>8.333333333333332</v>
      </c>
      <c r="F397" s="134" t="s">
        <v>967</v>
      </c>
      <c r="G397" s="135"/>
      <c r="I397" s="122"/>
    </row>
    <row r="398" spans="1:9" ht="15">
      <c r="A398" s="200" t="s">
        <v>104</v>
      </c>
      <c r="B398" s="123">
        <v>2014</v>
      </c>
      <c r="C398" s="33">
        <v>60</v>
      </c>
      <c r="D398" s="119">
        <f t="shared" si="13"/>
        <v>5</v>
      </c>
      <c r="E398" s="73">
        <f t="shared" si="12"/>
        <v>8.333333333333332</v>
      </c>
      <c r="F398" s="134" t="s">
        <v>967</v>
      </c>
      <c r="G398" s="135"/>
      <c r="I398" s="122"/>
    </row>
    <row r="399" spans="1:9" ht="15">
      <c r="A399" s="200" t="s">
        <v>105</v>
      </c>
      <c r="B399" s="123">
        <v>2014</v>
      </c>
      <c r="C399" s="33">
        <v>60</v>
      </c>
      <c r="D399" s="119">
        <f t="shared" si="13"/>
        <v>5</v>
      </c>
      <c r="E399" s="73">
        <f t="shared" si="12"/>
        <v>8.333333333333332</v>
      </c>
      <c r="F399" s="134" t="s">
        <v>967</v>
      </c>
      <c r="G399" s="135"/>
      <c r="I399" s="122"/>
    </row>
    <row r="400" spans="1:9" ht="18.75" customHeight="1">
      <c r="A400" s="201" t="s">
        <v>1476</v>
      </c>
      <c r="B400" s="124">
        <v>2019</v>
      </c>
      <c r="C400" s="33">
        <v>60</v>
      </c>
      <c r="D400" s="119">
        <f t="shared" si="13"/>
        <v>0</v>
      </c>
      <c r="E400" s="73">
        <f t="shared" si="12"/>
        <v>0</v>
      </c>
      <c r="F400" s="134" t="s">
        <v>968</v>
      </c>
      <c r="G400" s="135"/>
      <c r="I400" s="122"/>
    </row>
    <row r="401" spans="1:9" ht="18" customHeight="1">
      <c r="A401" s="200" t="s">
        <v>1477</v>
      </c>
      <c r="B401" s="125" t="s">
        <v>962</v>
      </c>
      <c r="C401" s="33">
        <v>60</v>
      </c>
      <c r="D401" s="135"/>
      <c r="E401" s="135"/>
      <c r="F401" s="134"/>
      <c r="G401" s="135"/>
      <c r="I401" s="122"/>
    </row>
    <row r="402" spans="1:9" ht="20.25" customHeight="1">
      <c r="A402" s="200" t="s">
        <v>892</v>
      </c>
      <c r="B402" s="125" t="s">
        <v>962</v>
      </c>
      <c r="C402" s="33">
        <v>60</v>
      </c>
      <c r="D402" s="135"/>
      <c r="E402" s="135"/>
      <c r="F402" s="134"/>
      <c r="G402" s="135"/>
      <c r="I402" s="122"/>
    </row>
    <row r="403" spans="1:9" ht="16.5" customHeight="1">
      <c r="A403" s="200" t="s">
        <v>1478</v>
      </c>
      <c r="B403" s="125" t="s">
        <v>962</v>
      </c>
      <c r="C403" s="33">
        <v>60</v>
      </c>
      <c r="D403" s="135"/>
      <c r="E403" s="135"/>
      <c r="F403" s="134"/>
      <c r="G403" s="135"/>
      <c r="I403" s="122"/>
    </row>
    <row r="404" spans="1:9" ht="18.75" customHeight="1">
      <c r="A404" s="200" t="s">
        <v>893</v>
      </c>
      <c r="B404" s="125" t="s">
        <v>962</v>
      </c>
      <c r="C404" s="33">
        <v>60</v>
      </c>
      <c r="D404" s="135"/>
      <c r="E404" s="135"/>
      <c r="F404" s="134"/>
      <c r="G404" s="135"/>
      <c r="I404" s="122"/>
    </row>
    <row r="405" spans="1:9" ht="19.5" customHeight="1">
      <c r="A405" s="200" t="s">
        <v>894</v>
      </c>
      <c r="B405" s="125" t="s">
        <v>962</v>
      </c>
      <c r="C405" s="33">
        <v>60</v>
      </c>
      <c r="D405" s="135"/>
      <c r="E405" s="135"/>
      <c r="F405" s="134"/>
      <c r="G405" s="135"/>
      <c r="I405" s="122"/>
    </row>
    <row r="406" spans="1:9" ht="17.25" customHeight="1">
      <c r="A406" s="200" t="s">
        <v>895</v>
      </c>
      <c r="B406" s="125" t="s">
        <v>962</v>
      </c>
      <c r="C406" s="33">
        <v>60</v>
      </c>
      <c r="D406" s="135"/>
      <c r="E406" s="135"/>
      <c r="F406" s="134"/>
      <c r="G406" s="135"/>
      <c r="I406" s="122"/>
    </row>
    <row r="407" spans="1:9" ht="20.25" customHeight="1">
      <c r="A407" s="200" t="s">
        <v>896</v>
      </c>
      <c r="B407" s="125" t="s">
        <v>962</v>
      </c>
      <c r="C407" s="33">
        <v>60</v>
      </c>
      <c r="D407" s="135"/>
      <c r="E407" s="135"/>
      <c r="F407" s="134"/>
      <c r="G407" s="135"/>
      <c r="I407" s="122"/>
    </row>
    <row r="408" spans="1:9" ht="19.5" customHeight="1">
      <c r="A408" s="200" t="s">
        <v>897</v>
      </c>
      <c r="B408" s="125" t="s">
        <v>962</v>
      </c>
      <c r="C408" s="33">
        <v>60</v>
      </c>
      <c r="D408" s="135"/>
      <c r="E408" s="135"/>
      <c r="F408" s="134"/>
      <c r="G408" s="135"/>
      <c r="I408" s="122"/>
    </row>
    <row r="409" spans="1:9" ht="15.75" customHeight="1">
      <c r="A409" s="200" t="s">
        <v>1479</v>
      </c>
      <c r="B409" s="125" t="s">
        <v>962</v>
      </c>
      <c r="C409" s="33">
        <v>60</v>
      </c>
      <c r="D409" s="135"/>
      <c r="E409" s="135"/>
      <c r="F409" s="134"/>
      <c r="G409" s="135"/>
      <c r="I409" s="122"/>
    </row>
    <row r="410" spans="1:9" ht="20.25" customHeight="1">
      <c r="A410" s="200" t="s">
        <v>898</v>
      </c>
      <c r="B410" s="125" t="s">
        <v>962</v>
      </c>
      <c r="C410" s="33">
        <v>60</v>
      </c>
      <c r="D410" s="135"/>
      <c r="E410" s="135"/>
      <c r="F410" s="134"/>
      <c r="G410" s="135"/>
      <c r="I410" s="122"/>
    </row>
    <row r="411" spans="1:9" ht="21.75" customHeight="1">
      <c r="A411" s="200" t="s">
        <v>899</v>
      </c>
      <c r="B411" s="125" t="s">
        <v>962</v>
      </c>
      <c r="C411" s="33">
        <v>60</v>
      </c>
      <c r="D411" s="135"/>
      <c r="E411" s="135"/>
      <c r="F411" s="134"/>
      <c r="G411" s="135"/>
      <c r="I411" s="122"/>
    </row>
    <row r="412" spans="1:9" ht="15.75" customHeight="1">
      <c r="A412" s="200" t="s">
        <v>900</v>
      </c>
      <c r="B412" s="125" t="s">
        <v>962</v>
      </c>
      <c r="C412" s="33">
        <v>60</v>
      </c>
      <c r="D412" s="135"/>
      <c r="E412" s="135"/>
      <c r="F412" s="134"/>
      <c r="G412" s="135"/>
      <c r="I412" s="122"/>
    </row>
    <row r="413" spans="1:9" ht="23.25" customHeight="1">
      <c r="A413" s="200" t="s">
        <v>901</v>
      </c>
      <c r="B413" s="125" t="s">
        <v>962</v>
      </c>
      <c r="C413" s="33">
        <v>60</v>
      </c>
      <c r="D413" s="135"/>
      <c r="E413" s="135"/>
      <c r="F413" s="134"/>
      <c r="G413" s="135"/>
      <c r="I413" s="122"/>
    </row>
    <row r="414" spans="1:9" ht="23.25" customHeight="1">
      <c r="A414" s="200" t="s">
        <v>902</v>
      </c>
      <c r="B414" s="125" t="s">
        <v>962</v>
      </c>
      <c r="C414" s="33">
        <v>60</v>
      </c>
      <c r="D414" s="135"/>
      <c r="E414" s="135"/>
      <c r="F414" s="134"/>
      <c r="G414" s="135"/>
      <c r="I414" s="122"/>
    </row>
    <row r="415" spans="1:9" ht="14.25" customHeight="1">
      <c r="A415" s="200" t="s">
        <v>1480</v>
      </c>
      <c r="B415" s="125" t="s">
        <v>962</v>
      </c>
      <c r="C415" s="33">
        <v>60</v>
      </c>
      <c r="D415" s="135"/>
      <c r="E415" s="135"/>
      <c r="F415" s="134"/>
      <c r="G415" s="135"/>
      <c r="I415" s="122"/>
    </row>
    <row r="416" spans="1:9" ht="21.75" customHeight="1">
      <c r="A416" s="200" t="s">
        <v>903</v>
      </c>
      <c r="B416" s="125" t="s">
        <v>962</v>
      </c>
      <c r="C416" s="33">
        <v>60</v>
      </c>
      <c r="D416" s="135"/>
      <c r="E416" s="135"/>
      <c r="F416" s="134"/>
      <c r="G416" s="135"/>
      <c r="I416" s="122"/>
    </row>
    <row r="417" spans="1:9" ht="21" customHeight="1">
      <c r="A417" s="200" t="s">
        <v>904</v>
      </c>
      <c r="B417" s="125" t="s">
        <v>962</v>
      </c>
      <c r="C417" s="33">
        <v>60</v>
      </c>
      <c r="D417" s="135"/>
      <c r="E417" s="135"/>
      <c r="F417" s="134"/>
      <c r="G417" s="135"/>
      <c r="I417" s="122"/>
    </row>
    <row r="418" spans="1:9" ht="20.25" customHeight="1">
      <c r="A418" s="200" t="s">
        <v>905</v>
      </c>
      <c r="B418" s="125" t="s">
        <v>962</v>
      </c>
      <c r="C418" s="33">
        <v>60</v>
      </c>
      <c r="D418" s="135"/>
      <c r="E418" s="135"/>
      <c r="F418" s="134"/>
      <c r="G418" s="135"/>
      <c r="I418" s="122"/>
    </row>
    <row r="419" spans="1:9" ht="18.75" customHeight="1">
      <c r="A419" s="200" t="s">
        <v>906</v>
      </c>
      <c r="B419" s="125" t="s">
        <v>962</v>
      </c>
      <c r="C419" s="33">
        <v>60</v>
      </c>
      <c r="D419" s="135"/>
      <c r="E419" s="135"/>
      <c r="F419" s="134"/>
      <c r="G419" s="135"/>
      <c r="I419" s="122"/>
    </row>
    <row r="420" spans="1:9" ht="15" customHeight="1">
      <c r="A420" s="200" t="s">
        <v>1481</v>
      </c>
      <c r="B420" s="125" t="s">
        <v>962</v>
      </c>
      <c r="C420" s="33">
        <v>60</v>
      </c>
      <c r="D420" s="135"/>
      <c r="E420" s="135"/>
      <c r="F420" s="134"/>
      <c r="G420" s="135"/>
      <c r="I420" s="122"/>
    </row>
    <row r="421" spans="1:9" ht="16.5" customHeight="1">
      <c r="A421" s="200" t="s">
        <v>907</v>
      </c>
      <c r="B421" s="125" t="s">
        <v>962</v>
      </c>
      <c r="C421" s="33">
        <v>60</v>
      </c>
      <c r="D421" s="135"/>
      <c r="E421" s="135"/>
      <c r="F421" s="134"/>
      <c r="G421" s="135"/>
      <c r="I421" s="122"/>
    </row>
    <row r="422" spans="1:9" ht="15.75" customHeight="1">
      <c r="A422" s="200" t="s">
        <v>908</v>
      </c>
      <c r="B422" s="125" t="s">
        <v>962</v>
      </c>
      <c r="C422" s="33">
        <v>60</v>
      </c>
      <c r="D422" s="135"/>
      <c r="E422" s="135"/>
      <c r="F422" s="134"/>
      <c r="G422" s="135"/>
      <c r="I422" s="122"/>
    </row>
    <row r="423" spans="1:9" ht="15.75" customHeight="1">
      <c r="A423" s="200" t="s">
        <v>909</v>
      </c>
      <c r="B423" s="125" t="s">
        <v>962</v>
      </c>
      <c r="C423" s="33">
        <v>60</v>
      </c>
      <c r="D423" s="135"/>
      <c r="E423" s="135"/>
      <c r="F423" s="134"/>
      <c r="G423" s="135"/>
      <c r="I423" s="122"/>
    </row>
    <row r="424" spans="1:9" ht="18" customHeight="1">
      <c r="A424" s="200" t="s">
        <v>910</v>
      </c>
      <c r="B424" s="125" t="s">
        <v>962</v>
      </c>
      <c r="C424" s="33">
        <v>60</v>
      </c>
      <c r="D424" s="135"/>
      <c r="E424" s="135"/>
      <c r="F424" s="134"/>
      <c r="G424" s="135"/>
      <c r="I424" s="122"/>
    </row>
    <row r="425" spans="1:9" ht="17.25" customHeight="1">
      <c r="A425" s="200" t="s">
        <v>911</v>
      </c>
      <c r="B425" s="125" t="s">
        <v>962</v>
      </c>
      <c r="C425" s="33">
        <v>60</v>
      </c>
      <c r="D425" s="135"/>
      <c r="E425" s="135"/>
      <c r="F425" s="134"/>
      <c r="G425" s="135"/>
      <c r="I425" s="122"/>
    </row>
    <row r="426" spans="1:9" ht="17.25" customHeight="1">
      <c r="A426" s="200" t="s">
        <v>912</v>
      </c>
      <c r="B426" s="125" t="s">
        <v>962</v>
      </c>
      <c r="C426" s="33">
        <v>60</v>
      </c>
      <c r="D426" s="135"/>
      <c r="E426" s="135"/>
      <c r="F426" s="134"/>
      <c r="G426" s="135"/>
      <c r="I426" s="122"/>
    </row>
    <row r="427" spans="1:9" ht="18.75" customHeight="1">
      <c r="A427" s="200" t="s">
        <v>913</v>
      </c>
      <c r="B427" s="125" t="s">
        <v>962</v>
      </c>
      <c r="C427" s="33">
        <v>60</v>
      </c>
      <c r="D427" s="135"/>
      <c r="E427" s="135"/>
      <c r="F427" s="134"/>
      <c r="G427" s="135"/>
      <c r="I427" s="122"/>
    </row>
    <row r="428" spans="1:9" ht="17.25" customHeight="1">
      <c r="A428" s="200" t="s">
        <v>914</v>
      </c>
      <c r="B428" s="125" t="s">
        <v>962</v>
      </c>
      <c r="C428" s="33">
        <v>60</v>
      </c>
      <c r="D428" s="135"/>
      <c r="E428" s="135"/>
      <c r="F428" s="134"/>
      <c r="G428" s="135"/>
      <c r="I428" s="122"/>
    </row>
    <row r="429" spans="1:9" ht="16.5" customHeight="1">
      <c r="A429" s="200" t="s">
        <v>915</v>
      </c>
      <c r="B429" s="125" t="s">
        <v>962</v>
      </c>
      <c r="C429" s="33">
        <v>60</v>
      </c>
      <c r="D429" s="135"/>
      <c r="E429" s="135"/>
      <c r="F429" s="134"/>
      <c r="G429" s="135"/>
      <c r="I429" s="122"/>
    </row>
    <row r="430" spans="1:9" ht="16.5" customHeight="1">
      <c r="A430" s="200" t="s">
        <v>1482</v>
      </c>
      <c r="B430" s="125" t="s">
        <v>962</v>
      </c>
      <c r="C430" s="33">
        <v>60</v>
      </c>
      <c r="D430" s="135"/>
      <c r="E430" s="135"/>
      <c r="F430" s="134"/>
      <c r="G430" s="135"/>
      <c r="I430" s="122"/>
    </row>
    <row r="431" spans="1:9" ht="18" customHeight="1">
      <c r="A431" s="200" t="s">
        <v>916</v>
      </c>
      <c r="B431" s="125" t="s">
        <v>962</v>
      </c>
      <c r="C431" s="33">
        <v>60</v>
      </c>
      <c r="D431" s="135"/>
      <c r="E431" s="135"/>
      <c r="F431" s="134"/>
      <c r="G431" s="135"/>
      <c r="I431" s="122"/>
    </row>
    <row r="432" spans="1:9" ht="18" customHeight="1">
      <c r="A432" s="200" t="s">
        <v>1483</v>
      </c>
      <c r="B432" s="125" t="s">
        <v>962</v>
      </c>
      <c r="C432" s="33">
        <v>60</v>
      </c>
      <c r="D432" s="135"/>
      <c r="E432" s="135"/>
      <c r="F432" s="134"/>
      <c r="G432" s="135"/>
      <c r="I432" s="122"/>
    </row>
    <row r="433" spans="1:9" ht="16.5" customHeight="1">
      <c r="A433" s="200" t="s">
        <v>1508</v>
      </c>
      <c r="B433" s="125" t="s">
        <v>962</v>
      </c>
      <c r="C433" s="33">
        <v>60</v>
      </c>
      <c r="D433" s="135"/>
      <c r="E433" s="135"/>
      <c r="F433" s="134"/>
      <c r="G433" s="135"/>
      <c r="I433" s="122"/>
    </row>
    <row r="434" spans="1:9" ht="18" customHeight="1">
      <c r="A434" s="200" t="s">
        <v>1484</v>
      </c>
      <c r="B434" s="125" t="s">
        <v>962</v>
      </c>
      <c r="C434" s="33">
        <v>60</v>
      </c>
      <c r="D434" s="135"/>
      <c r="E434" s="135"/>
      <c r="F434" s="134"/>
      <c r="G434" s="135"/>
      <c r="I434" s="122"/>
    </row>
    <row r="435" spans="1:9" ht="19.5" customHeight="1">
      <c r="A435" s="200" t="s">
        <v>1485</v>
      </c>
      <c r="B435" s="125" t="s">
        <v>962</v>
      </c>
      <c r="C435" s="33">
        <v>60</v>
      </c>
      <c r="D435" s="135"/>
      <c r="E435" s="135"/>
      <c r="F435" s="134"/>
      <c r="G435" s="135"/>
      <c r="I435" s="122"/>
    </row>
    <row r="436" spans="1:9" ht="15.75" customHeight="1">
      <c r="A436" s="200" t="s">
        <v>1486</v>
      </c>
      <c r="B436" s="125" t="s">
        <v>962</v>
      </c>
      <c r="C436" s="33">
        <v>60</v>
      </c>
      <c r="D436" s="135"/>
      <c r="E436" s="135"/>
      <c r="F436" s="134"/>
      <c r="G436" s="135"/>
      <c r="I436" s="122"/>
    </row>
    <row r="437" spans="1:9" ht="18.75" customHeight="1">
      <c r="A437" s="200" t="s">
        <v>1487</v>
      </c>
      <c r="B437" s="125" t="s">
        <v>962</v>
      </c>
      <c r="C437" s="33">
        <v>60</v>
      </c>
      <c r="D437" s="135"/>
      <c r="E437" s="135"/>
      <c r="F437" s="134"/>
      <c r="G437" s="135"/>
      <c r="I437" s="122"/>
    </row>
    <row r="438" spans="1:9" ht="18" customHeight="1">
      <c r="A438" s="200" t="s">
        <v>1488</v>
      </c>
      <c r="B438" s="125" t="s">
        <v>962</v>
      </c>
      <c r="C438" s="33">
        <v>60</v>
      </c>
      <c r="D438" s="135"/>
      <c r="E438" s="135"/>
      <c r="F438" s="134"/>
      <c r="G438" s="135"/>
      <c r="I438" s="122"/>
    </row>
    <row r="439" spans="1:9" ht="15.75" customHeight="1">
      <c r="A439" s="200" t="s">
        <v>1489</v>
      </c>
      <c r="B439" s="125" t="s">
        <v>962</v>
      </c>
      <c r="C439" s="33">
        <v>60</v>
      </c>
      <c r="D439" s="135"/>
      <c r="E439" s="135"/>
      <c r="F439" s="134"/>
      <c r="G439" s="135"/>
      <c r="I439" s="122"/>
    </row>
    <row r="440" spans="1:9" ht="18" customHeight="1">
      <c r="A440" s="200" t="s">
        <v>1490</v>
      </c>
      <c r="B440" s="125" t="s">
        <v>962</v>
      </c>
      <c r="C440" s="33">
        <v>60</v>
      </c>
      <c r="D440" s="135"/>
      <c r="E440" s="135"/>
      <c r="F440" s="134"/>
      <c r="G440" s="135"/>
      <c r="I440" s="122"/>
    </row>
    <row r="441" spans="1:9" ht="18" customHeight="1">
      <c r="A441" s="200" t="s">
        <v>1491</v>
      </c>
      <c r="B441" s="125" t="s">
        <v>962</v>
      </c>
      <c r="C441" s="33">
        <v>60</v>
      </c>
      <c r="D441" s="135"/>
      <c r="E441" s="135"/>
      <c r="F441" s="134"/>
      <c r="G441" s="135"/>
      <c r="I441" s="122"/>
    </row>
    <row r="442" spans="1:9" ht="19.5" customHeight="1">
      <c r="A442" s="200" t="s">
        <v>1492</v>
      </c>
      <c r="B442" s="125" t="s">
        <v>962</v>
      </c>
      <c r="C442" s="33">
        <v>60</v>
      </c>
      <c r="D442" s="135"/>
      <c r="E442" s="135"/>
      <c r="F442" s="134"/>
      <c r="G442" s="135"/>
      <c r="I442" s="122"/>
    </row>
    <row r="443" spans="1:9" ht="18.75" customHeight="1">
      <c r="A443" s="200" t="s">
        <v>1493</v>
      </c>
      <c r="B443" s="125" t="s">
        <v>962</v>
      </c>
      <c r="C443" s="33">
        <v>60</v>
      </c>
      <c r="D443" s="135"/>
      <c r="E443" s="135"/>
      <c r="F443" s="134"/>
      <c r="G443" s="135"/>
      <c r="I443" s="122"/>
    </row>
    <row r="444" spans="1:9" ht="17.25" customHeight="1">
      <c r="A444" s="200" t="s">
        <v>1494</v>
      </c>
      <c r="B444" s="125" t="s">
        <v>962</v>
      </c>
      <c r="C444" s="33">
        <v>60</v>
      </c>
      <c r="D444" s="135"/>
      <c r="E444" s="135"/>
      <c r="F444" s="134"/>
      <c r="G444" s="135"/>
      <c r="I444" s="122"/>
    </row>
    <row r="445" spans="1:9" ht="18" customHeight="1">
      <c r="A445" s="200" t="s">
        <v>1495</v>
      </c>
      <c r="B445" s="125" t="s">
        <v>962</v>
      </c>
      <c r="C445" s="33">
        <v>60</v>
      </c>
      <c r="D445" s="135"/>
      <c r="E445" s="135"/>
      <c r="F445" s="134"/>
      <c r="G445" s="135"/>
      <c r="I445" s="122"/>
    </row>
    <row r="446" spans="1:9" ht="18" customHeight="1">
      <c r="A446" s="200" t="s">
        <v>1496</v>
      </c>
      <c r="B446" s="125" t="s">
        <v>962</v>
      </c>
      <c r="C446" s="33">
        <v>60</v>
      </c>
      <c r="D446" s="135"/>
      <c r="E446" s="135"/>
      <c r="F446" s="134"/>
      <c r="G446" s="135"/>
      <c r="I446" s="122"/>
    </row>
    <row r="447" spans="1:9" ht="18" customHeight="1">
      <c r="A447" s="200" t="s">
        <v>1497</v>
      </c>
      <c r="B447" s="125" t="s">
        <v>962</v>
      </c>
      <c r="C447" s="33">
        <v>60</v>
      </c>
      <c r="D447" s="135"/>
      <c r="E447" s="135"/>
      <c r="F447" s="134"/>
      <c r="G447" s="135"/>
      <c r="I447" s="122"/>
    </row>
    <row r="448" spans="1:9" ht="18" customHeight="1">
      <c r="A448" s="200" t="s">
        <v>1509</v>
      </c>
      <c r="B448" s="125" t="s">
        <v>962</v>
      </c>
      <c r="C448" s="33">
        <v>60</v>
      </c>
      <c r="D448" s="135"/>
      <c r="E448" s="135"/>
      <c r="F448" s="134"/>
      <c r="G448" s="135"/>
      <c r="I448" s="122"/>
    </row>
    <row r="449" spans="1:9" ht="17.25" customHeight="1">
      <c r="A449" s="200" t="s">
        <v>1510</v>
      </c>
      <c r="B449" s="125" t="s">
        <v>962</v>
      </c>
      <c r="C449" s="33">
        <v>60</v>
      </c>
      <c r="D449" s="135"/>
      <c r="E449" s="135"/>
      <c r="F449" s="134"/>
      <c r="G449" s="135"/>
      <c r="I449" s="122"/>
    </row>
    <row r="450" spans="1:9" ht="21" customHeight="1">
      <c r="A450" s="200" t="s">
        <v>1498</v>
      </c>
      <c r="B450" s="125" t="s">
        <v>962</v>
      </c>
      <c r="C450" s="33">
        <v>60</v>
      </c>
      <c r="D450" s="135"/>
      <c r="E450" s="135"/>
      <c r="F450" s="134"/>
      <c r="G450" s="135"/>
      <c r="I450" s="122"/>
    </row>
    <row r="451" spans="1:9" ht="21" customHeight="1">
      <c r="A451" s="200" t="s">
        <v>1499</v>
      </c>
      <c r="B451" s="125" t="s">
        <v>962</v>
      </c>
      <c r="C451" s="33">
        <v>60</v>
      </c>
      <c r="D451" s="135"/>
      <c r="E451" s="135"/>
      <c r="F451" s="134"/>
      <c r="G451" s="135"/>
      <c r="I451" s="122"/>
    </row>
    <row r="452" spans="1:9" ht="15.75" customHeight="1">
      <c r="A452" s="200" t="s">
        <v>1500</v>
      </c>
      <c r="B452" s="125" t="s">
        <v>962</v>
      </c>
      <c r="C452" s="33">
        <v>60</v>
      </c>
      <c r="D452" s="135"/>
      <c r="E452" s="135"/>
      <c r="F452" s="134"/>
      <c r="G452" s="135"/>
      <c r="I452" s="122"/>
    </row>
    <row r="453" spans="1:9" ht="21" customHeight="1">
      <c r="A453" s="200" t="s">
        <v>1501</v>
      </c>
      <c r="B453" s="125" t="s">
        <v>962</v>
      </c>
      <c r="C453" s="33">
        <v>60</v>
      </c>
      <c r="D453" s="135"/>
      <c r="E453" s="135"/>
      <c r="F453" s="134"/>
      <c r="G453" s="135"/>
      <c r="I453" s="122"/>
    </row>
    <row r="454" spans="1:9" ht="17.25" customHeight="1">
      <c r="A454" s="200" t="s">
        <v>1502</v>
      </c>
      <c r="B454" s="125" t="s">
        <v>962</v>
      </c>
      <c r="C454" s="33">
        <v>60</v>
      </c>
      <c r="D454" s="135"/>
      <c r="E454" s="135"/>
      <c r="F454" s="134"/>
      <c r="G454" s="135"/>
      <c r="I454" s="122"/>
    </row>
    <row r="455" spans="1:9" ht="21" customHeight="1">
      <c r="A455" s="200" t="s">
        <v>1511</v>
      </c>
      <c r="B455" s="125" t="s">
        <v>962</v>
      </c>
      <c r="C455" s="33">
        <v>60</v>
      </c>
      <c r="D455" s="135"/>
      <c r="E455" s="135"/>
      <c r="F455" s="134"/>
      <c r="G455" s="135"/>
      <c r="I455" s="122"/>
    </row>
    <row r="456" spans="1:9" ht="19.5" customHeight="1">
      <c r="A456" s="200" t="s">
        <v>1512</v>
      </c>
      <c r="B456" s="125" t="s">
        <v>962</v>
      </c>
      <c r="C456" s="33">
        <v>60</v>
      </c>
      <c r="D456" s="135"/>
      <c r="E456" s="135"/>
      <c r="F456" s="134"/>
      <c r="G456" s="135"/>
      <c r="I456" s="122"/>
    </row>
    <row r="457" spans="1:9" ht="19.5" customHeight="1">
      <c r="A457" s="200" t="s">
        <v>1513</v>
      </c>
      <c r="B457" s="125" t="s">
        <v>962</v>
      </c>
      <c r="C457" s="33">
        <v>60</v>
      </c>
      <c r="D457" s="135"/>
      <c r="E457" s="135"/>
      <c r="F457" s="134"/>
      <c r="G457" s="135"/>
      <c r="I457" s="122"/>
    </row>
    <row r="458" spans="1:9" ht="14.25" customHeight="1">
      <c r="A458" s="200" t="s">
        <v>1514</v>
      </c>
      <c r="B458" s="125" t="s">
        <v>962</v>
      </c>
      <c r="C458" s="33">
        <v>60</v>
      </c>
      <c r="D458" s="135"/>
      <c r="E458" s="135"/>
      <c r="F458" s="134"/>
      <c r="G458" s="135"/>
      <c r="I458" s="122"/>
    </row>
    <row r="459" spans="1:9" ht="15" customHeight="1">
      <c r="A459" s="200" t="s">
        <v>1515</v>
      </c>
      <c r="B459" s="125" t="s">
        <v>962</v>
      </c>
      <c r="C459" s="33">
        <v>60</v>
      </c>
      <c r="D459" s="135"/>
      <c r="E459" s="135"/>
      <c r="F459" s="134"/>
      <c r="G459" s="135"/>
      <c r="I459" s="122"/>
    </row>
    <row r="460" spans="1:9" ht="16.5" customHeight="1">
      <c r="A460" s="200" t="s">
        <v>1516</v>
      </c>
      <c r="B460" s="125" t="s">
        <v>962</v>
      </c>
      <c r="C460" s="33">
        <v>60</v>
      </c>
      <c r="D460" s="135"/>
      <c r="E460" s="135"/>
      <c r="F460" s="134"/>
      <c r="G460" s="135"/>
      <c r="I460" s="122"/>
    </row>
    <row r="461" spans="1:9" ht="18.75" customHeight="1">
      <c r="A461" s="200" t="s">
        <v>1517</v>
      </c>
      <c r="B461" s="125" t="s">
        <v>962</v>
      </c>
      <c r="C461" s="33">
        <v>60</v>
      </c>
      <c r="D461" s="135"/>
      <c r="E461" s="135"/>
      <c r="F461" s="134"/>
      <c r="G461" s="135"/>
      <c r="I461" s="122"/>
    </row>
    <row r="462" spans="1:9" ht="21" customHeight="1">
      <c r="A462" s="200" t="s">
        <v>1518</v>
      </c>
      <c r="B462" s="125" t="s">
        <v>962</v>
      </c>
      <c r="C462" s="33">
        <v>60</v>
      </c>
      <c r="D462" s="135"/>
      <c r="E462" s="135"/>
      <c r="F462" s="134"/>
      <c r="G462" s="135"/>
      <c r="I462" s="122"/>
    </row>
    <row r="463" spans="1:9" ht="15.75" customHeight="1">
      <c r="A463" s="200" t="s">
        <v>1519</v>
      </c>
      <c r="B463" s="125" t="s">
        <v>962</v>
      </c>
      <c r="C463" s="33">
        <v>60</v>
      </c>
      <c r="D463" s="135"/>
      <c r="E463" s="135"/>
      <c r="F463" s="134"/>
      <c r="G463" s="135"/>
      <c r="I463" s="122"/>
    </row>
    <row r="464" spans="1:9" ht="17.25" customHeight="1">
      <c r="A464" s="200" t="s">
        <v>1520</v>
      </c>
      <c r="B464" s="125" t="s">
        <v>962</v>
      </c>
      <c r="C464" s="33">
        <v>60</v>
      </c>
      <c r="D464" s="135"/>
      <c r="E464" s="135"/>
      <c r="F464" s="134"/>
      <c r="G464" s="135"/>
      <c r="I464" s="122"/>
    </row>
    <row r="465" spans="1:9" ht="21" customHeight="1">
      <c r="A465" s="200" t="s">
        <v>1521</v>
      </c>
      <c r="B465" s="125" t="s">
        <v>962</v>
      </c>
      <c r="C465" s="33">
        <v>60</v>
      </c>
      <c r="D465" s="135"/>
      <c r="E465" s="135"/>
      <c r="F465" s="134"/>
      <c r="G465" s="135"/>
      <c r="I465" s="122"/>
    </row>
    <row r="466" spans="1:9" ht="19.5" customHeight="1">
      <c r="A466" s="200" t="s">
        <v>1522</v>
      </c>
      <c r="B466" s="125" t="s">
        <v>962</v>
      </c>
      <c r="C466" s="33">
        <v>60</v>
      </c>
      <c r="D466" s="135"/>
      <c r="E466" s="135"/>
      <c r="F466" s="134"/>
      <c r="G466" s="135"/>
      <c r="I466" s="122"/>
    </row>
    <row r="467" spans="1:9" ht="18.75" customHeight="1">
      <c r="A467" s="200" t="s">
        <v>1523</v>
      </c>
      <c r="B467" s="125" t="s">
        <v>962</v>
      </c>
      <c r="C467" s="33">
        <v>60</v>
      </c>
      <c r="D467" s="135"/>
      <c r="E467" s="135"/>
      <c r="F467" s="134"/>
      <c r="G467" s="135"/>
      <c r="I467" s="122"/>
    </row>
    <row r="468" spans="1:9" ht="21.75" customHeight="1">
      <c r="A468" s="200" t="s">
        <v>1524</v>
      </c>
      <c r="B468" s="125" t="s">
        <v>962</v>
      </c>
      <c r="C468" s="33">
        <v>60</v>
      </c>
      <c r="D468" s="135"/>
      <c r="E468" s="135"/>
      <c r="F468" s="134"/>
      <c r="G468" s="135"/>
      <c r="I468" s="122"/>
    </row>
    <row r="469" spans="1:7" ht="19.5" customHeight="1">
      <c r="A469" s="200" t="s">
        <v>1525</v>
      </c>
      <c r="B469" s="125" t="s">
        <v>962</v>
      </c>
      <c r="C469" s="33">
        <v>60</v>
      </c>
      <c r="D469" s="135"/>
      <c r="E469" s="135"/>
      <c r="F469" s="134"/>
      <c r="G469" s="135"/>
    </row>
    <row r="470" spans="1:7" ht="17.25" customHeight="1">
      <c r="A470" s="200" t="s">
        <v>1526</v>
      </c>
      <c r="B470" s="125" t="s">
        <v>962</v>
      </c>
      <c r="C470" s="33">
        <v>60</v>
      </c>
      <c r="D470" s="135"/>
      <c r="E470" s="135"/>
      <c r="F470" s="134"/>
      <c r="G470" s="135"/>
    </row>
    <row r="471" spans="1:7" ht="17.25" customHeight="1">
      <c r="A471" s="200" t="s">
        <v>917</v>
      </c>
      <c r="B471" s="125" t="s">
        <v>962</v>
      </c>
      <c r="C471" s="33">
        <v>50</v>
      </c>
      <c r="D471" s="135"/>
      <c r="E471" s="135"/>
      <c r="F471" s="134"/>
      <c r="G471" s="135"/>
    </row>
    <row r="472" spans="1:7" ht="19.5" customHeight="1">
      <c r="A472" s="200" t="s">
        <v>1527</v>
      </c>
      <c r="B472" s="125" t="s">
        <v>962</v>
      </c>
      <c r="C472" s="33">
        <v>50</v>
      </c>
      <c r="D472" s="135"/>
      <c r="E472" s="135"/>
      <c r="F472" s="134"/>
      <c r="G472" s="135"/>
    </row>
    <row r="473" spans="1:7" ht="18" customHeight="1">
      <c r="A473" s="200" t="s">
        <v>1528</v>
      </c>
      <c r="B473" s="125" t="s">
        <v>962</v>
      </c>
      <c r="C473" s="33">
        <v>50</v>
      </c>
      <c r="D473" s="135"/>
      <c r="E473" s="135"/>
      <c r="F473" s="134"/>
      <c r="G473" s="135"/>
    </row>
    <row r="474" spans="1:7" ht="22.5" customHeight="1">
      <c r="A474" s="200" t="s">
        <v>918</v>
      </c>
      <c r="B474" s="125" t="s">
        <v>962</v>
      </c>
      <c r="C474" s="33">
        <v>50</v>
      </c>
      <c r="D474" s="135"/>
      <c r="E474" s="135"/>
      <c r="F474" s="134"/>
      <c r="G474" s="135"/>
    </row>
    <row r="475" spans="1:7" ht="15">
      <c r="A475" s="136"/>
      <c r="B475" s="136"/>
      <c r="C475" s="136"/>
      <c r="D475" s="136"/>
      <c r="E475" s="136"/>
      <c r="F475" s="136"/>
      <c r="G475" s="136"/>
    </row>
    <row r="476" spans="1:7" ht="15">
      <c r="A476" s="136"/>
      <c r="B476" s="136"/>
      <c r="C476" s="136"/>
      <c r="D476" s="136"/>
      <c r="E476" s="136"/>
      <c r="F476" s="136"/>
      <c r="G476" s="136"/>
    </row>
    <row r="477" spans="1:7" ht="15">
      <c r="A477" s="136"/>
      <c r="B477" s="225" t="s">
        <v>1181</v>
      </c>
      <c r="C477" s="225"/>
      <c r="D477" s="225"/>
      <c r="E477" s="225"/>
      <c r="F477" s="225"/>
      <c r="G477" s="136"/>
    </row>
    <row r="478" spans="1:7" ht="15">
      <c r="A478" s="136"/>
      <c r="B478" s="225" t="s">
        <v>1183</v>
      </c>
      <c r="C478" s="225"/>
      <c r="D478" s="225"/>
      <c r="E478" s="225"/>
      <c r="F478" s="225"/>
      <c r="G478" s="225"/>
    </row>
    <row r="479" spans="1:7" ht="15">
      <c r="A479" s="136"/>
      <c r="B479" s="136"/>
      <c r="C479" s="136"/>
      <c r="D479" s="136"/>
      <c r="E479" s="136"/>
      <c r="F479" s="136"/>
      <c r="G479" s="136"/>
    </row>
    <row r="480" spans="1:7" ht="15">
      <c r="A480" s="136"/>
      <c r="B480" s="136"/>
      <c r="C480" s="136"/>
      <c r="D480" s="136"/>
      <c r="E480" s="136"/>
      <c r="F480" s="136"/>
      <c r="G480" s="136"/>
    </row>
    <row r="481" spans="1:7" ht="15">
      <c r="A481" s="136"/>
      <c r="B481" s="136"/>
      <c r="C481" s="136"/>
      <c r="D481" s="136"/>
      <c r="E481" s="136"/>
      <c r="F481" s="136"/>
      <c r="G481" s="136"/>
    </row>
    <row r="482" spans="1:7" ht="15">
      <c r="A482" s="136"/>
      <c r="B482" s="136"/>
      <c r="C482" s="136"/>
      <c r="D482" s="136"/>
      <c r="E482" s="136"/>
      <c r="F482" s="136"/>
      <c r="G482" s="136"/>
    </row>
    <row r="483" spans="1:7" ht="15">
      <c r="A483" s="136"/>
      <c r="B483" s="136"/>
      <c r="C483" s="136"/>
      <c r="D483" s="136"/>
      <c r="E483" s="136"/>
      <c r="F483" s="136"/>
      <c r="G483" s="136"/>
    </row>
  </sheetData>
  <sheetProtection/>
  <mergeCells count="3">
    <mergeCell ref="A1:G1"/>
    <mergeCell ref="B477:F477"/>
    <mergeCell ref="B478:G47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2:S37"/>
  <sheetViews>
    <sheetView zoomScalePageLayoutView="0" workbookViewId="0" topLeftCell="A1">
      <selection activeCell="F44" sqref="F44"/>
    </sheetView>
  </sheetViews>
  <sheetFormatPr defaultColWidth="9.140625" defaultRowHeight="15"/>
  <cols>
    <col min="1" max="1" width="8.8515625" style="9" customWidth="1"/>
    <col min="13" max="13" width="9.8515625" style="0" customWidth="1"/>
  </cols>
  <sheetData>
    <row r="2" spans="3:11" ht="15">
      <c r="C2" s="227" t="s">
        <v>106</v>
      </c>
      <c r="D2" s="227"/>
      <c r="E2" s="227"/>
      <c r="F2" s="227"/>
      <c r="G2" s="227"/>
      <c r="H2" s="227"/>
      <c r="I2" s="227"/>
      <c r="J2" s="227"/>
      <c r="K2" s="227"/>
    </row>
    <row r="3" spans="1:19" s="1" customFormat="1" ht="15">
      <c r="A3" s="217"/>
      <c r="B3" s="228"/>
      <c r="C3" s="228"/>
      <c r="D3" s="228"/>
      <c r="E3" s="228"/>
      <c r="F3" s="228"/>
      <c r="G3" s="228"/>
      <c r="H3" s="228"/>
      <c r="I3" s="228"/>
      <c r="J3" s="228"/>
      <c r="K3" s="228"/>
      <c r="L3" s="228"/>
      <c r="M3" s="228"/>
      <c r="N3" s="228"/>
      <c r="O3" s="228"/>
      <c r="P3" s="228"/>
      <c r="Q3" s="228"/>
      <c r="R3" s="228"/>
      <c r="S3" s="228"/>
    </row>
    <row r="4" spans="1:12" s="1" customFormat="1" ht="15.75">
      <c r="A4" s="11"/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</row>
    <row r="5" s="235" customFormat="1" ht="3" customHeight="1"/>
    <row r="6" spans="2:15" ht="43.5" customHeight="1">
      <c r="B6" s="226" t="s">
        <v>815</v>
      </c>
      <c r="C6" s="205"/>
      <c r="D6" s="205"/>
      <c r="E6" s="205"/>
      <c r="F6" s="205"/>
      <c r="G6" s="205"/>
      <c r="H6" s="205"/>
      <c r="I6" s="205"/>
      <c r="J6" s="205"/>
      <c r="K6" s="205"/>
      <c r="L6" s="205"/>
      <c r="M6" s="71"/>
      <c r="N6" s="71"/>
      <c r="O6" s="71"/>
    </row>
    <row r="8" spans="1:13" ht="15">
      <c r="A8" s="236" t="s">
        <v>139</v>
      </c>
      <c r="B8" s="239" t="s">
        <v>169</v>
      </c>
      <c r="C8" s="240"/>
      <c r="D8" s="240"/>
      <c r="E8" s="240"/>
      <c r="F8" s="240"/>
      <c r="G8" s="241"/>
      <c r="H8" s="248" t="s">
        <v>282</v>
      </c>
      <c r="I8" s="249"/>
      <c r="J8" s="249"/>
      <c r="K8" s="249"/>
      <c r="L8" s="249"/>
      <c r="M8" s="250"/>
    </row>
    <row r="9" spans="1:13" ht="15">
      <c r="A9" s="237"/>
      <c r="B9" s="242"/>
      <c r="C9" s="243"/>
      <c r="D9" s="243"/>
      <c r="E9" s="243"/>
      <c r="F9" s="243"/>
      <c r="G9" s="244"/>
      <c r="H9" s="239">
        <v>2018</v>
      </c>
      <c r="I9" s="241"/>
      <c r="J9" s="239">
        <v>2019</v>
      </c>
      <c r="K9" s="241"/>
      <c r="L9" s="251" t="s">
        <v>813</v>
      </c>
      <c r="M9" s="252"/>
    </row>
    <row r="10" spans="1:13" ht="42" customHeight="1">
      <c r="A10" s="238"/>
      <c r="B10" s="245"/>
      <c r="C10" s="246"/>
      <c r="D10" s="246"/>
      <c r="E10" s="246"/>
      <c r="F10" s="246"/>
      <c r="G10" s="247"/>
      <c r="H10" s="245"/>
      <c r="I10" s="247"/>
      <c r="J10" s="245"/>
      <c r="K10" s="247"/>
      <c r="L10" s="253"/>
      <c r="M10" s="254"/>
    </row>
    <row r="11" spans="1:13" ht="33" customHeight="1">
      <c r="A11" s="12" t="s">
        <v>107</v>
      </c>
      <c r="B11" s="232" t="s">
        <v>108</v>
      </c>
      <c r="C11" s="233"/>
      <c r="D11" s="233"/>
      <c r="E11" s="233"/>
      <c r="F11" s="233"/>
      <c r="G11" s="234"/>
      <c r="H11" s="255">
        <v>0.24386</v>
      </c>
      <c r="I11" s="256"/>
      <c r="J11" s="255">
        <v>0.05024</v>
      </c>
      <c r="K11" s="256"/>
      <c r="L11" s="255">
        <f>H11-J11</f>
        <v>0.19362</v>
      </c>
      <c r="M11" s="256"/>
    </row>
    <row r="12" spans="1:13" ht="15">
      <c r="A12" s="13" t="s">
        <v>109</v>
      </c>
      <c r="B12" s="229" t="s">
        <v>113</v>
      </c>
      <c r="C12" s="230"/>
      <c r="D12" s="230"/>
      <c r="E12" s="230"/>
      <c r="F12" s="230"/>
      <c r="G12" s="231"/>
      <c r="H12" s="255">
        <v>0</v>
      </c>
      <c r="I12" s="256"/>
      <c r="J12" s="255">
        <v>0</v>
      </c>
      <c r="K12" s="256"/>
      <c r="L12" s="255">
        <v>0</v>
      </c>
      <c r="M12" s="256"/>
    </row>
    <row r="13" spans="1:13" ht="15">
      <c r="A13" s="13" t="s">
        <v>110</v>
      </c>
      <c r="B13" s="229" t="s">
        <v>114</v>
      </c>
      <c r="C13" s="230"/>
      <c r="D13" s="230"/>
      <c r="E13" s="230"/>
      <c r="F13" s="230"/>
      <c r="G13" s="231"/>
      <c r="H13" s="255">
        <v>0</v>
      </c>
      <c r="I13" s="256"/>
      <c r="J13" s="255">
        <v>0</v>
      </c>
      <c r="K13" s="256"/>
      <c r="L13" s="255">
        <v>0</v>
      </c>
      <c r="M13" s="256"/>
    </row>
    <row r="14" spans="1:13" ht="15">
      <c r="A14" s="13" t="s">
        <v>111</v>
      </c>
      <c r="B14" s="229" t="s">
        <v>115</v>
      </c>
      <c r="C14" s="230"/>
      <c r="D14" s="230"/>
      <c r="E14" s="230"/>
      <c r="F14" s="230"/>
      <c r="G14" s="231"/>
      <c r="H14" s="255">
        <v>0</v>
      </c>
      <c r="I14" s="256"/>
      <c r="J14" s="255">
        <v>0</v>
      </c>
      <c r="K14" s="256"/>
      <c r="L14" s="255">
        <v>0</v>
      </c>
      <c r="M14" s="256"/>
    </row>
    <row r="15" spans="1:13" ht="15">
      <c r="A15" s="13" t="s">
        <v>112</v>
      </c>
      <c r="B15" s="229" t="s">
        <v>116</v>
      </c>
      <c r="C15" s="230"/>
      <c r="D15" s="230"/>
      <c r="E15" s="230"/>
      <c r="F15" s="230"/>
      <c r="G15" s="231"/>
      <c r="H15" s="255">
        <v>0.24386</v>
      </c>
      <c r="I15" s="256"/>
      <c r="J15" s="255">
        <f>J11</f>
        <v>0.05024</v>
      </c>
      <c r="K15" s="256"/>
      <c r="L15" s="255">
        <f>H15-J15</f>
        <v>0.19362</v>
      </c>
      <c r="M15" s="256"/>
    </row>
    <row r="16" spans="1:13" ht="33" customHeight="1">
      <c r="A16" s="14" t="s">
        <v>117</v>
      </c>
      <c r="B16" s="232" t="s">
        <v>118</v>
      </c>
      <c r="C16" s="233"/>
      <c r="D16" s="233"/>
      <c r="E16" s="233"/>
      <c r="F16" s="233"/>
      <c r="G16" s="234"/>
      <c r="H16" s="255">
        <v>0.28243</v>
      </c>
      <c r="I16" s="256"/>
      <c r="J16" s="255">
        <v>0.00655</v>
      </c>
      <c r="K16" s="256"/>
      <c r="L16" s="255">
        <f>H16-J16</f>
        <v>0.27588</v>
      </c>
      <c r="M16" s="256"/>
    </row>
    <row r="17" spans="1:13" ht="15">
      <c r="A17" s="13" t="s">
        <v>119</v>
      </c>
      <c r="B17" s="229" t="s">
        <v>113</v>
      </c>
      <c r="C17" s="230"/>
      <c r="D17" s="230"/>
      <c r="E17" s="230"/>
      <c r="F17" s="230"/>
      <c r="G17" s="231"/>
      <c r="H17" s="255">
        <v>0</v>
      </c>
      <c r="I17" s="256"/>
      <c r="J17" s="255">
        <v>0</v>
      </c>
      <c r="K17" s="256"/>
      <c r="L17" s="255">
        <v>0</v>
      </c>
      <c r="M17" s="256"/>
    </row>
    <row r="18" spans="1:13" ht="15">
      <c r="A18" s="13" t="s">
        <v>120</v>
      </c>
      <c r="B18" s="229" t="s">
        <v>114</v>
      </c>
      <c r="C18" s="230"/>
      <c r="D18" s="230"/>
      <c r="E18" s="230"/>
      <c r="F18" s="230"/>
      <c r="G18" s="231"/>
      <c r="H18" s="255">
        <v>0</v>
      </c>
      <c r="I18" s="256"/>
      <c r="J18" s="255">
        <v>0</v>
      </c>
      <c r="K18" s="256"/>
      <c r="L18" s="255">
        <v>0</v>
      </c>
      <c r="M18" s="256"/>
    </row>
    <row r="19" spans="1:13" ht="15">
      <c r="A19" s="13" t="s">
        <v>121</v>
      </c>
      <c r="B19" s="229" t="s">
        <v>115</v>
      </c>
      <c r="C19" s="230"/>
      <c r="D19" s="230"/>
      <c r="E19" s="230"/>
      <c r="F19" s="230"/>
      <c r="G19" s="231"/>
      <c r="H19" s="255">
        <v>0</v>
      </c>
      <c r="I19" s="256"/>
      <c r="J19" s="255">
        <v>0</v>
      </c>
      <c r="K19" s="256"/>
      <c r="L19" s="255">
        <v>0</v>
      </c>
      <c r="M19" s="256"/>
    </row>
    <row r="20" spans="1:13" ht="15">
      <c r="A20" s="13" t="s">
        <v>122</v>
      </c>
      <c r="B20" s="229" t="s">
        <v>116</v>
      </c>
      <c r="C20" s="230"/>
      <c r="D20" s="230"/>
      <c r="E20" s="230"/>
      <c r="F20" s="230"/>
      <c r="G20" s="231"/>
      <c r="H20" s="255">
        <v>0.28243</v>
      </c>
      <c r="I20" s="256"/>
      <c r="J20" s="255">
        <f>J16</f>
        <v>0.00655</v>
      </c>
      <c r="K20" s="256"/>
      <c r="L20" s="255">
        <f>H20-J20</f>
        <v>0.27588</v>
      </c>
      <c r="M20" s="256"/>
    </row>
    <row r="21" spans="1:13" ht="84" customHeight="1">
      <c r="A21" s="14" t="s">
        <v>123</v>
      </c>
      <c r="B21" s="257" t="s">
        <v>129</v>
      </c>
      <c r="C21" s="258"/>
      <c r="D21" s="258"/>
      <c r="E21" s="258"/>
      <c r="F21" s="258"/>
      <c r="G21" s="259"/>
      <c r="H21" s="265" t="s">
        <v>814</v>
      </c>
      <c r="I21" s="266"/>
      <c r="J21" s="266"/>
      <c r="K21" s="266"/>
      <c r="L21" s="266"/>
      <c r="M21" s="267"/>
    </row>
    <row r="22" spans="1:13" ht="20.25" customHeight="1">
      <c r="A22" s="13" t="s">
        <v>124</v>
      </c>
      <c r="B22" s="229" t="s">
        <v>113</v>
      </c>
      <c r="C22" s="230"/>
      <c r="D22" s="230"/>
      <c r="E22" s="230"/>
      <c r="F22" s="230"/>
      <c r="G22" s="231"/>
      <c r="H22" s="268"/>
      <c r="I22" s="269"/>
      <c r="J22" s="269"/>
      <c r="K22" s="269"/>
      <c r="L22" s="269"/>
      <c r="M22" s="270"/>
    </row>
    <row r="23" spans="1:13" ht="16.5" customHeight="1">
      <c r="A23" s="13" t="s">
        <v>125</v>
      </c>
      <c r="B23" s="229" t="s">
        <v>114</v>
      </c>
      <c r="C23" s="230"/>
      <c r="D23" s="230"/>
      <c r="E23" s="230"/>
      <c r="F23" s="230"/>
      <c r="G23" s="231"/>
      <c r="H23" s="268"/>
      <c r="I23" s="269"/>
      <c r="J23" s="269"/>
      <c r="K23" s="269"/>
      <c r="L23" s="269"/>
      <c r="M23" s="270"/>
    </row>
    <row r="24" spans="1:13" ht="19.5" customHeight="1">
      <c r="A24" s="13" t="s">
        <v>126</v>
      </c>
      <c r="B24" s="229" t="s">
        <v>115</v>
      </c>
      <c r="C24" s="230"/>
      <c r="D24" s="230"/>
      <c r="E24" s="230"/>
      <c r="F24" s="230"/>
      <c r="G24" s="231"/>
      <c r="H24" s="268"/>
      <c r="I24" s="269"/>
      <c r="J24" s="269"/>
      <c r="K24" s="269"/>
      <c r="L24" s="269"/>
      <c r="M24" s="270"/>
    </row>
    <row r="25" spans="1:13" ht="15">
      <c r="A25" s="13" t="s">
        <v>127</v>
      </c>
      <c r="B25" s="229" t="s">
        <v>116</v>
      </c>
      <c r="C25" s="230"/>
      <c r="D25" s="230"/>
      <c r="E25" s="230"/>
      <c r="F25" s="230"/>
      <c r="G25" s="231"/>
      <c r="H25" s="268"/>
      <c r="I25" s="269"/>
      <c r="J25" s="269"/>
      <c r="K25" s="269"/>
      <c r="L25" s="269"/>
      <c r="M25" s="270"/>
    </row>
    <row r="26" spans="1:13" ht="69" customHeight="1">
      <c r="A26" s="15" t="s">
        <v>128</v>
      </c>
      <c r="B26" s="262" t="s">
        <v>130</v>
      </c>
      <c r="C26" s="263"/>
      <c r="D26" s="263"/>
      <c r="E26" s="263"/>
      <c r="F26" s="263"/>
      <c r="G26" s="264"/>
      <c r="H26" s="268"/>
      <c r="I26" s="271"/>
      <c r="J26" s="271"/>
      <c r="K26" s="271"/>
      <c r="L26" s="271"/>
      <c r="M26" s="270"/>
    </row>
    <row r="27" spans="1:13" ht="15">
      <c r="A27" s="16" t="s">
        <v>131</v>
      </c>
      <c r="B27" s="229" t="s">
        <v>113</v>
      </c>
      <c r="C27" s="230"/>
      <c r="D27" s="230"/>
      <c r="E27" s="230"/>
      <c r="F27" s="230"/>
      <c r="G27" s="231"/>
      <c r="H27" s="268"/>
      <c r="I27" s="269"/>
      <c r="J27" s="269"/>
      <c r="K27" s="269"/>
      <c r="L27" s="269"/>
      <c r="M27" s="270"/>
    </row>
    <row r="28" spans="1:13" ht="15">
      <c r="A28" s="16" t="s">
        <v>132</v>
      </c>
      <c r="B28" s="229" t="s">
        <v>114</v>
      </c>
      <c r="C28" s="230"/>
      <c r="D28" s="230"/>
      <c r="E28" s="230"/>
      <c r="F28" s="230"/>
      <c r="G28" s="231"/>
      <c r="H28" s="268"/>
      <c r="I28" s="269"/>
      <c r="J28" s="269"/>
      <c r="K28" s="269"/>
      <c r="L28" s="269"/>
      <c r="M28" s="270"/>
    </row>
    <row r="29" spans="1:13" ht="15">
      <c r="A29" s="16" t="s">
        <v>133</v>
      </c>
      <c r="B29" s="229" t="s">
        <v>115</v>
      </c>
      <c r="C29" s="230"/>
      <c r="D29" s="230"/>
      <c r="E29" s="230"/>
      <c r="F29" s="230"/>
      <c r="G29" s="231"/>
      <c r="H29" s="268"/>
      <c r="I29" s="269"/>
      <c r="J29" s="269"/>
      <c r="K29" s="269"/>
      <c r="L29" s="269"/>
      <c r="M29" s="270"/>
    </row>
    <row r="30" spans="1:13" ht="15">
      <c r="A30" s="16" t="s">
        <v>134</v>
      </c>
      <c r="B30" s="229" t="s">
        <v>116</v>
      </c>
      <c r="C30" s="230"/>
      <c r="D30" s="230"/>
      <c r="E30" s="230"/>
      <c r="F30" s="230"/>
      <c r="G30" s="231"/>
      <c r="H30" s="272"/>
      <c r="I30" s="273"/>
      <c r="J30" s="273"/>
      <c r="K30" s="273"/>
      <c r="L30" s="273"/>
      <c r="M30" s="274"/>
    </row>
    <row r="31" spans="1:13" ht="41.25" customHeight="1">
      <c r="A31" s="16" t="s">
        <v>135</v>
      </c>
      <c r="B31" s="262" t="s">
        <v>137</v>
      </c>
      <c r="C31" s="263"/>
      <c r="D31" s="263"/>
      <c r="E31" s="263"/>
      <c r="F31" s="263"/>
      <c r="G31" s="264"/>
      <c r="H31" s="229">
        <v>0</v>
      </c>
      <c r="I31" s="231"/>
      <c r="J31" s="229">
        <v>0</v>
      </c>
      <c r="K31" s="231"/>
      <c r="L31" s="260">
        <v>0</v>
      </c>
      <c r="M31" s="261"/>
    </row>
    <row r="32" spans="1:13" ht="55.5" customHeight="1">
      <c r="A32" s="16" t="s">
        <v>136</v>
      </c>
      <c r="B32" s="262" t="s">
        <v>138</v>
      </c>
      <c r="C32" s="263"/>
      <c r="D32" s="263"/>
      <c r="E32" s="263"/>
      <c r="F32" s="263"/>
      <c r="G32" s="264"/>
      <c r="H32" s="229">
        <v>0</v>
      </c>
      <c r="I32" s="231"/>
      <c r="J32" s="229">
        <v>0</v>
      </c>
      <c r="K32" s="231"/>
      <c r="L32" s="260">
        <v>0</v>
      </c>
      <c r="M32" s="261"/>
    </row>
    <row r="33" spans="1:13" ht="15">
      <c r="A33" s="10"/>
      <c r="B33" s="260"/>
      <c r="C33" s="275"/>
      <c r="D33" s="275"/>
      <c r="E33" s="275"/>
      <c r="F33" s="275"/>
      <c r="G33" s="261"/>
      <c r="H33" s="260"/>
      <c r="I33" s="261"/>
      <c r="J33" s="260"/>
      <c r="K33" s="261"/>
      <c r="L33" s="260"/>
      <c r="M33" s="261"/>
    </row>
    <row r="36" spans="2:11" ht="15">
      <c r="B36" s="206" t="s">
        <v>1184</v>
      </c>
      <c r="C36" s="206"/>
      <c r="D36" s="206"/>
      <c r="E36" s="206"/>
      <c r="F36" s="206"/>
      <c r="G36" s="206"/>
      <c r="H36" s="206"/>
      <c r="I36" s="206"/>
      <c r="J36" s="206"/>
      <c r="K36" s="206"/>
    </row>
    <row r="37" spans="2:11" ht="15">
      <c r="B37" s="206" t="s">
        <v>1185</v>
      </c>
      <c r="C37" s="206"/>
      <c r="D37" s="206"/>
      <c r="E37" s="206"/>
      <c r="F37" s="206"/>
      <c r="G37" s="206"/>
      <c r="H37" s="206"/>
      <c r="I37" s="206"/>
      <c r="J37" s="206"/>
      <c r="K37" s="206"/>
    </row>
  </sheetData>
  <sheetProtection/>
  <mergeCells count="76">
    <mergeCell ref="L14:M14"/>
    <mergeCell ref="L15:M15"/>
    <mergeCell ref="H17:I17"/>
    <mergeCell ref="J17:K17"/>
    <mergeCell ref="J19:K19"/>
    <mergeCell ref="J20:K20"/>
    <mergeCell ref="L17:M17"/>
    <mergeCell ref="L18:M18"/>
    <mergeCell ref="L19:M19"/>
    <mergeCell ref="L20:M20"/>
    <mergeCell ref="L11:M11"/>
    <mergeCell ref="H16:I16"/>
    <mergeCell ref="J16:K16"/>
    <mergeCell ref="L16:M16"/>
    <mergeCell ref="J15:K15"/>
    <mergeCell ref="L12:M12"/>
    <mergeCell ref="H12:I12"/>
    <mergeCell ref="J13:K13"/>
    <mergeCell ref="J14:K14"/>
    <mergeCell ref="L13:M13"/>
    <mergeCell ref="B33:G33"/>
    <mergeCell ref="H33:I33"/>
    <mergeCell ref="J33:K33"/>
    <mergeCell ref="L33:M33"/>
    <mergeCell ref="B31:G31"/>
    <mergeCell ref="H31:I31"/>
    <mergeCell ref="J31:K31"/>
    <mergeCell ref="L31:M31"/>
    <mergeCell ref="B32:G32"/>
    <mergeCell ref="H32:I32"/>
    <mergeCell ref="L32:M32"/>
    <mergeCell ref="B29:G29"/>
    <mergeCell ref="B30:G30"/>
    <mergeCell ref="B23:G23"/>
    <mergeCell ref="B24:G24"/>
    <mergeCell ref="B25:G25"/>
    <mergeCell ref="B28:G28"/>
    <mergeCell ref="B26:G26"/>
    <mergeCell ref="H21:M30"/>
    <mergeCell ref="B18:G18"/>
    <mergeCell ref="B19:G19"/>
    <mergeCell ref="B20:G20"/>
    <mergeCell ref="B21:G21"/>
    <mergeCell ref="B22:G22"/>
    <mergeCell ref="J32:K32"/>
    <mergeCell ref="H18:I18"/>
    <mergeCell ref="H19:I19"/>
    <mergeCell ref="H20:I20"/>
    <mergeCell ref="J18:K18"/>
    <mergeCell ref="H11:I11"/>
    <mergeCell ref="J11:K11"/>
    <mergeCell ref="B17:G17"/>
    <mergeCell ref="H13:I13"/>
    <mergeCell ref="H14:I14"/>
    <mergeCell ref="H15:I15"/>
    <mergeCell ref="J12:K12"/>
    <mergeCell ref="B15:G15"/>
    <mergeCell ref="B16:G16"/>
    <mergeCell ref="A5:IV5"/>
    <mergeCell ref="A8:A10"/>
    <mergeCell ref="B8:G10"/>
    <mergeCell ref="H8:M8"/>
    <mergeCell ref="B11:G11"/>
    <mergeCell ref="H9:I10"/>
    <mergeCell ref="J9:K10"/>
    <mergeCell ref="L9:M10"/>
    <mergeCell ref="B36:K36"/>
    <mergeCell ref="B37:K37"/>
    <mergeCell ref="B6:L6"/>
    <mergeCell ref="B4:L4"/>
    <mergeCell ref="C2:K2"/>
    <mergeCell ref="A3:S3"/>
    <mergeCell ref="B27:G27"/>
    <mergeCell ref="B12:G12"/>
    <mergeCell ref="B13:G13"/>
    <mergeCell ref="B14:G1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2:T12"/>
  <sheetViews>
    <sheetView zoomScalePageLayoutView="0" workbookViewId="0" topLeftCell="A1">
      <selection activeCell="G15" sqref="G15"/>
    </sheetView>
  </sheetViews>
  <sheetFormatPr defaultColWidth="9.140625" defaultRowHeight="15"/>
  <cols>
    <col min="1" max="1" width="4.7109375" style="0" customWidth="1"/>
    <col min="2" max="2" width="18.140625" style="0" customWidth="1"/>
    <col min="3" max="3" width="6.57421875" style="0" customWidth="1"/>
    <col min="4" max="4" width="6.28125" style="0" customWidth="1"/>
    <col min="5" max="5" width="6.421875" style="0" customWidth="1"/>
    <col min="6" max="6" width="8.28125" style="0" customWidth="1"/>
    <col min="14" max="14" width="6.140625" style="0" customWidth="1"/>
    <col min="18" max="18" width="5.421875" style="0" customWidth="1"/>
    <col min="19" max="19" width="28.421875" style="0" customWidth="1"/>
    <col min="20" max="20" width="50.00390625" style="0" customWidth="1"/>
  </cols>
  <sheetData>
    <row r="2" spans="1:14" ht="26.25" customHeight="1">
      <c r="A2" s="235" t="s">
        <v>810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</row>
    <row r="4" spans="1:20" ht="131.25" customHeight="1">
      <c r="A4" s="276" t="s">
        <v>139</v>
      </c>
      <c r="B4" s="278" t="s">
        <v>140</v>
      </c>
      <c r="C4" s="280" t="s">
        <v>141</v>
      </c>
      <c r="D4" s="281"/>
      <c r="E4" s="281"/>
      <c r="F4" s="282"/>
      <c r="G4" s="280" t="s">
        <v>284</v>
      </c>
      <c r="H4" s="283"/>
      <c r="I4" s="283"/>
      <c r="J4" s="284"/>
      <c r="K4" s="285" t="s">
        <v>129</v>
      </c>
      <c r="L4" s="286"/>
      <c r="M4" s="286"/>
      <c r="N4" s="287"/>
      <c r="O4" s="285" t="s">
        <v>130</v>
      </c>
      <c r="P4" s="286"/>
      <c r="Q4" s="286"/>
      <c r="R4" s="287"/>
      <c r="S4" s="294" t="s">
        <v>285</v>
      </c>
      <c r="T4" s="296" t="s">
        <v>146</v>
      </c>
    </row>
    <row r="5" spans="1:20" ht="27" customHeight="1">
      <c r="A5" s="277"/>
      <c r="B5" s="279"/>
      <c r="C5" s="17" t="s">
        <v>142</v>
      </c>
      <c r="D5" s="17" t="s">
        <v>143</v>
      </c>
      <c r="E5" s="17" t="s">
        <v>144</v>
      </c>
      <c r="F5" s="17" t="s">
        <v>145</v>
      </c>
      <c r="G5" s="17" t="s">
        <v>142</v>
      </c>
      <c r="H5" s="17" t="s">
        <v>143</v>
      </c>
      <c r="I5" s="17" t="s">
        <v>144</v>
      </c>
      <c r="J5" s="17" t="s">
        <v>145</v>
      </c>
      <c r="K5" s="17" t="s">
        <v>142</v>
      </c>
      <c r="L5" s="17" t="s">
        <v>143</v>
      </c>
      <c r="M5" s="17" t="s">
        <v>144</v>
      </c>
      <c r="N5" s="17" t="s">
        <v>145</v>
      </c>
      <c r="O5" s="17" t="s">
        <v>142</v>
      </c>
      <c r="P5" s="17" t="s">
        <v>143</v>
      </c>
      <c r="Q5" s="17" t="s">
        <v>144</v>
      </c>
      <c r="R5" s="17" t="s">
        <v>145</v>
      </c>
      <c r="S5" s="295"/>
      <c r="T5" s="297"/>
    </row>
    <row r="6" spans="1:20" ht="1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17">
        <v>13</v>
      </c>
      <c r="N6" s="17">
        <v>14</v>
      </c>
      <c r="O6" s="17">
        <v>15</v>
      </c>
      <c r="P6" s="17">
        <v>16</v>
      </c>
      <c r="Q6" s="17">
        <v>17</v>
      </c>
      <c r="R6" s="17">
        <v>18</v>
      </c>
      <c r="S6" s="17">
        <v>19</v>
      </c>
      <c r="T6" s="17">
        <v>20</v>
      </c>
    </row>
    <row r="7" spans="1:20" ht="50.25" customHeight="1" thickBot="1">
      <c r="A7" s="17">
        <v>1</v>
      </c>
      <c r="B7" s="38" t="s">
        <v>2</v>
      </c>
      <c r="C7" s="39"/>
      <c r="D7" s="39"/>
      <c r="E7" s="39"/>
      <c r="F7" s="17">
        <v>0.05024</v>
      </c>
      <c r="G7" s="17"/>
      <c r="H7" s="17"/>
      <c r="I7" s="17"/>
      <c r="J7" s="17">
        <v>0.00655</v>
      </c>
      <c r="K7" s="288" t="s">
        <v>811</v>
      </c>
      <c r="L7" s="289"/>
      <c r="M7" s="289"/>
      <c r="N7" s="289"/>
      <c r="O7" s="289"/>
      <c r="P7" s="289"/>
      <c r="Q7" s="289"/>
      <c r="R7" s="290"/>
      <c r="S7" s="89">
        <f>2/5345</f>
        <v>0.00037418147801683815</v>
      </c>
      <c r="T7" s="294" t="s">
        <v>812</v>
      </c>
    </row>
    <row r="8" spans="1:20" ht="72" customHeight="1" thickBot="1">
      <c r="A8" s="40">
        <v>2</v>
      </c>
      <c r="B8" s="41" t="s">
        <v>286</v>
      </c>
      <c r="C8" s="42"/>
      <c r="D8" s="42"/>
      <c r="E8" s="42"/>
      <c r="F8" s="43">
        <f>F7</f>
        <v>0.05024</v>
      </c>
      <c r="G8" s="43"/>
      <c r="H8" s="43"/>
      <c r="I8" s="43"/>
      <c r="J8" s="43">
        <f>J7</f>
        <v>0.00655</v>
      </c>
      <c r="K8" s="291"/>
      <c r="L8" s="292"/>
      <c r="M8" s="292"/>
      <c r="N8" s="292"/>
      <c r="O8" s="292"/>
      <c r="P8" s="292"/>
      <c r="Q8" s="292"/>
      <c r="R8" s="293"/>
      <c r="S8" s="89">
        <f>S7</f>
        <v>0.00037418147801683815</v>
      </c>
      <c r="T8" s="295"/>
    </row>
    <row r="9" spans="6:10" ht="37.5" customHeight="1">
      <c r="F9" s="96"/>
      <c r="G9" s="97"/>
      <c r="H9" s="97"/>
      <c r="I9" s="97"/>
      <c r="J9" s="96"/>
    </row>
    <row r="10" spans="5:16" ht="15">
      <c r="E10" s="206" t="s">
        <v>1181</v>
      </c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</row>
    <row r="11" spans="5:16" ht="15">
      <c r="E11" s="206" t="s">
        <v>1186</v>
      </c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</row>
    <row r="12" ht="15">
      <c r="K12" s="37"/>
    </row>
  </sheetData>
  <sheetProtection/>
  <mergeCells count="13">
    <mergeCell ref="T7:T8"/>
    <mergeCell ref="O4:R4"/>
    <mergeCell ref="S4:S5"/>
    <mergeCell ref="T4:T5"/>
    <mergeCell ref="E11:P11"/>
    <mergeCell ref="A2:N2"/>
    <mergeCell ref="A4:A5"/>
    <mergeCell ref="B4:B5"/>
    <mergeCell ref="C4:F4"/>
    <mergeCell ref="G4:J4"/>
    <mergeCell ref="E10:P10"/>
    <mergeCell ref="K4:N4"/>
    <mergeCell ref="K7:R8"/>
  </mergeCells>
  <printOptions/>
  <pageMargins left="0.7086614173228347" right="0.11811023622047245" top="0.7480314960629921" bottom="0.7480314960629921" header="0.31496062992125984" footer="0.31496062992125984"/>
  <pageSetup horizontalDpi="600" verticalDpi="6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2:L42"/>
  <sheetViews>
    <sheetView tabSelected="1" zoomScale="80" zoomScaleNormal="80" zoomScalePageLayoutView="0" workbookViewId="0" topLeftCell="A1">
      <selection activeCell="A2" sqref="A2:K2"/>
    </sheetView>
  </sheetViews>
  <sheetFormatPr defaultColWidth="9.140625" defaultRowHeight="15"/>
  <cols>
    <col min="7" max="7" width="8.8515625" style="0" customWidth="1"/>
    <col min="8" max="8" width="31.28125" style="0" customWidth="1"/>
    <col min="9" max="10" width="8.8515625" style="0" customWidth="1"/>
    <col min="11" max="11" width="12.140625" style="0" customWidth="1"/>
  </cols>
  <sheetData>
    <row r="2" spans="1:12" ht="36.75" customHeight="1">
      <c r="A2" s="235" t="s">
        <v>1529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69"/>
    </row>
    <row r="4" spans="1:11" ht="36" customHeight="1">
      <c r="A4" s="18" t="s">
        <v>139</v>
      </c>
      <c r="B4" s="248" t="s">
        <v>147</v>
      </c>
      <c r="C4" s="249"/>
      <c r="D4" s="249"/>
      <c r="E4" s="249"/>
      <c r="F4" s="249"/>
      <c r="G4" s="249"/>
      <c r="H4" s="250"/>
      <c r="I4" s="298" t="s">
        <v>278</v>
      </c>
      <c r="J4" s="299"/>
      <c r="K4" s="300"/>
    </row>
    <row r="5" spans="1:11" ht="30.75" customHeight="1">
      <c r="A5" s="22">
        <v>1</v>
      </c>
      <c r="B5" s="301" t="s">
        <v>274</v>
      </c>
      <c r="C5" s="302"/>
      <c r="D5" s="302"/>
      <c r="E5" s="302"/>
      <c r="F5" s="302"/>
      <c r="G5" s="302"/>
      <c r="H5" s="303"/>
      <c r="I5" s="304"/>
      <c r="J5" s="305"/>
      <c r="K5" s="306"/>
    </row>
    <row r="6" spans="1:11" ht="17.25" customHeight="1">
      <c r="A6" s="23" t="s">
        <v>287</v>
      </c>
      <c r="B6" s="229" t="s">
        <v>307</v>
      </c>
      <c r="C6" s="230"/>
      <c r="D6" s="230"/>
      <c r="E6" s="230"/>
      <c r="F6" s="230"/>
      <c r="G6" s="230"/>
      <c r="H6" s="231"/>
      <c r="I6" s="213" t="s">
        <v>277</v>
      </c>
      <c r="J6" s="214"/>
      <c r="K6" s="215"/>
    </row>
    <row r="7" spans="1:11" ht="15">
      <c r="A7" s="23" t="s">
        <v>288</v>
      </c>
      <c r="B7" s="229" t="s">
        <v>308</v>
      </c>
      <c r="C7" s="230"/>
      <c r="D7" s="230"/>
      <c r="E7" s="230"/>
      <c r="F7" s="230"/>
      <c r="G7" s="230"/>
      <c r="H7" s="231"/>
      <c r="I7" s="213" t="s">
        <v>277</v>
      </c>
      <c r="J7" s="214"/>
      <c r="K7" s="215"/>
    </row>
    <row r="8" spans="1:11" ht="15">
      <c r="A8" s="23" t="s">
        <v>289</v>
      </c>
      <c r="B8" s="229" t="s">
        <v>309</v>
      </c>
      <c r="C8" s="230"/>
      <c r="D8" s="230"/>
      <c r="E8" s="230"/>
      <c r="F8" s="230"/>
      <c r="G8" s="230"/>
      <c r="H8" s="231"/>
      <c r="I8" s="213" t="s">
        <v>277</v>
      </c>
      <c r="J8" s="214"/>
      <c r="K8" s="215"/>
    </row>
    <row r="9" spans="1:11" ht="57" customHeight="1">
      <c r="A9" s="23" t="s">
        <v>290</v>
      </c>
      <c r="B9" s="262" t="s">
        <v>310</v>
      </c>
      <c r="C9" s="263"/>
      <c r="D9" s="263"/>
      <c r="E9" s="263"/>
      <c r="F9" s="263"/>
      <c r="G9" s="263"/>
      <c r="H9" s="264"/>
      <c r="I9" s="213" t="s">
        <v>277</v>
      </c>
      <c r="J9" s="214"/>
      <c r="K9" s="215"/>
    </row>
    <row r="10" spans="1:11" ht="44.25" customHeight="1">
      <c r="A10" s="23" t="s">
        <v>291</v>
      </c>
      <c r="B10" s="262" t="s">
        <v>311</v>
      </c>
      <c r="C10" s="263"/>
      <c r="D10" s="263"/>
      <c r="E10" s="263"/>
      <c r="F10" s="263"/>
      <c r="G10" s="263"/>
      <c r="H10" s="264"/>
      <c r="I10" s="213" t="s">
        <v>277</v>
      </c>
      <c r="J10" s="214"/>
      <c r="K10" s="215"/>
    </row>
    <row r="11" spans="1:11" ht="58.5" customHeight="1">
      <c r="A11" s="23" t="s">
        <v>292</v>
      </c>
      <c r="B11" s="262" t="s">
        <v>312</v>
      </c>
      <c r="C11" s="263"/>
      <c r="D11" s="263"/>
      <c r="E11" s="263"/>
      <c r="F11" s="263"/>
      <c r="G11" s="263"/>
      <c r="H11" s="264"/>
      <c r="I11" s="213" t="s">
        <v>277</v>
      </c>
      <c r="J11" s="214"/>
      <c r="K11" s="215"/>
    </row>
    <row r="12" spans="1:11" ht="16.5" customHeight="1">
      <c r="A12" s="23" t="s">
        <v>293</v>
      </c>
      <c r="B12" s="262" t="s">
        <v>313</v>
      </c>
      <c r="C12" s="263"/>
      <c r="D12" s="263"/>
      <c r="E12" s="263"/>
      <c r="F12" s="263"/>
      <c r="G12" s="263"/>
      <c r="H12" s="264"/>
      <c r="I12" s="213" t="s">
        <v>277</v>
      </c>
      <c r="J12" s="214"/>
      <c r="K12" s="215"/>
    </row>
    <row r="13" spans="1:11" ht="15">
      <c r="A13" s="23" t="s">
        <v>294</v>
      </c>
      <c r="B13" s="262" t="s">
        <v>314</v>
      </c>
      <c r="C13" s="263"/>
      <c r="D13" s="263"/>
      <c r="E13" s="263"/>
      <c r="F13" s="263"/>
      <c r="G13" s="263"/>
      <c r="H13" s="264"/>
      <c r="I13" s="213" t="s">
        <v>277</v>
      </c>
      <c r="J13" s="214"/>
      <c r="K13" s="215"/>
    </row>
    <row r="14" spans="1:11" ht="15">
      <c r="A14" s="23" t="s">
        <v>295</v>
      </c>
      <c r="B14" s="262" t="s">
        <v>315</v>
      </c>
      <c r="C14" s="263"/>
      <c r="D14" s="263"/>
      <c r="E14" s="263"/>
      <c r="F14" s="263"/>
      <c r="G14" s="263"/>
      <c r="H14" s="264"/>
      <c r="I14" s="213" t="s">
        <v>277</v>
      </c>
      <c r="J14" s="214"/>
      <c r="K14" s="215"/>
    </row>
    <row r="15" spans="1:11" ht="27" customHeight="1">
      <c r="A15" s="23" t="s">
        <v>296</v>
      </c>
      <c r="B15" s="262" t="s">
        <v>316</v>
      </c>
      <c r="C15" s="263"/>
      <c r="D15" s="263"/>
      <c r="E15" s="263"/>
      <c r="F15" s="263"/>
      <c r="G15" s="263"/>
      <c r="H15" s="264"/>
      <c r="I15" s="213" t="s">
        <v>277</v>
      </c>
      <c r="J15" s="214"/>
      <c r="K15" s="215"/>
    </row>
    <row r="16" spans="1:11" ht="15">
      <c r="A16" s="23" t="s">
        <v>297</v>
      </c>
      <c r="B16" s="262" t="s">
        <v>317</v>
      </c>
      <c r="C16" s="263"/>
      <c r="D16" s="263"/>
      <c r="E16" s="263"/>
      <c r="F16" s="263"/>
      <c r="G16" s="263"/>
      <c r="H16" s="264"/>
      <c r="I16" s="213" t="s">
        <v>277</v>
      </c>
      <c r="J16" s="214"/>
      <c r="K16" s="215"/>
    </row>
    <row r="17" spans="1:11" ht="41.25" customHeight="1">
      <c r="A17" s="23" t="s">
        <v>298</v>
      </c>
      <c r="B17" s="262" t="s">
        <v>318</v>
      </c>
      <c r="C17" s="263"/>
      <c r="D17" s="263"/>
      <c r="E17" s="263"/>
      <c r="F17" s="263"/>
      <c r="G17" s="263"/>
      <c r="H17" s="264"/>
      <c r="I17" s="213" t="s">
        <v>277</v>
      </c>
      <c r="J17" s="214"/>
      <c r="K17" s="215"/>
    </row>
    <row r="18" spans="1:11" ht="45.75" customHeight="1">
      <c r="A18" s="23" t="s">
        <v>299</v>
      </c>
      <c r="B18" s="262" t="s">
        <v>319</v>
      </c>
      <c r="C18" s="263"/>
      <c r="D18" s="263"/>
      <c r="E18" s="263"/>
      <c r="F18" s="263"/>
      <c r="G18" s="263"/>
      <c r="H18" s="264"/>
      <c r="I18" s="213" t="s">
        <v>283</v>
      </c>
      <c r="J18" s="214"/>
      <c r="K18" s="215"/>
    </row>
    <row r="19" spans="1:11" ht="48" customHeight="1">
      <c r="A19" s="23" t="s">
        <v>300</v>
      </c>
      <c r="B19" s="262" t="s">
        <v>320</v>
      </c>
      <c r="C19" s="263"/>
      <c r="D19" s="263"/>
      <c r="E19" s="263"/>
      <c r="F19" s="263"/>
      <c r="G19" s="263"/>
      <c r="H19" s="264"/>
      <c r="I19" s="213" t="s">
        <v>277</v>
      </c>
      <c r="J19" s="214"/>
      <c r="K19" s="215"/>
    </row>
    <row r="20" spans="1:11" ht="123" customHeight="1">
      <c r="A20" s="23" t="s">
        <v>301</v>
      </c>
      <c r="B20" s="262" t="s">
        <v>321</v>
      </c>
      <c r="C20" s="263"/>
      <c r="D20" s="263"/>
      <c r="E20" s="263"/>
      <c r="F20" s="263"/>
      <c r="G20" s="263"/>
      <c r="H20" s="264"/>
      <c r="I20" s="213" t="s">
        <v>277</v>
      </c>
      <c r="J20" s="214"/>
      <c r="K20" s="215"/>
    </row>
    <row r="21" spans="1:11" ht="27" customHeight="1">
      <c r="A21" s="23" t="s">
        <v>302</v>
      </c>
      <c r="B21" s="262" t="s">
        <v>322</v>
      </c>
      <c r="C21" s="263"/>
      <c r="D21" s="263"/>
      <c r="E21" s="263"/>
      <c r="F21" s="263"/>
      <c r="G21" s="263"/>
      <c r="H21" s="264"/>
      <c r="I21" s="213" t="s">
        <v>277</v>
      </c>
      <c r="J21" s="214"/>
      <c r="K21" s="215"/>
    </row>
    <row r="22" spans="1:11" ht="15.75" customHeight="1">
      <c r="A22" s="23" t="s">
        <v>303</v>
      </c>
      <c r="B22" s="262" t="s">
        <v>323</v>
      </c>
      <c r="C22" s="263"/>
      <c r="D22" s="263"/>
      <c r="E22" s="263"/>
      <c r="F22" s="263"/>
      <c r="G22" s="263"/>
      <c r="H22" s="264"/>
      <c r="I22" s="213"/>
      <c r="J22" s="214"/>
      <c r="K22" s="215"/>
    </row>
    <row r="23" spans="1:11" ht="30" customHeight="1">
      <c r="A23" s="23" t="s">
        <v>304</v>
      </c>
      <c r="B23" s="262" t="s">
        <v>324</v>
      </c>
      <c r="C23" s="263"/>
      <c r="D23" s="263"/>
      <c r="E23" s="263"/>
      <c r="F23" s="263"/>
      <c r="G23" s="263"/>
      <c r="H23" s="264"/>
      <c r="I23" s="213" t="s">
        <v>277</v>
      </c>
      <c r="J23" s="214"/>
      <c r="K23" s="215"/>
    </row>
    <row r="24" spans="1:11" ht="15.75" customHeight="1">
      <c r="A24" s="23" t="s">
        <v>305</v>
      </c>
      <c r="B24" s="262" t="s">
        <v>763</v>
      </c>
      <c r="C24" s="263"/>
      <c r="D24" s="263"/>
      <c r="E24" s="263"/>
      <c r="F24" s="263"/>
      <c r="G24" s="263"/>
      <c r="H24" s="264"/>
      <c r="I24" s="213" t="s">
        <v>277</v>
      </c>
      <c r="J24" s="214"/>
      <c r="K24" s="215"/>
    </row>
    <row r="25" spans="1:11" ht="16.5" customHeight="1">
      <c r="A25" s="23" t="s">
        <v>306</v>
      </c>
      <c r="B25" s="262" t="s">
        <v>205</v>
      </c>
      <c r="C25" s="263"/>
      <c r="D25" s="263"/>
      <c r="E25" s="263"/>
      <c r="F25" s="263"/>
      <c r="G25" s="263"/>
      <c r="H25" s="264"/>
      <c r="I25" s="213"/>
      <c r="J25" s="214"/>
      <c r="K25" s="215"/>
    </row>
    <row r="26" spans="1:11" ht="87" customHeight="1">
      <c r="A26" s="44" t="s">
        <v>117</v>
      </c>
      <c r="B26" s="301" t="s">
        <v>325</v>
      </c>
      <c r="C26" s="263"/>
      <c r="D26" s="263"/>
      <c r="E26" s="263"/>
      <c r="F26" s="263"/>
      <c r="G26" s="263"/>
      <c r="H26" s="264"/>
      <c r="I26" s="213"/>
      <c r="J26" s="214"/>
      <c r="K26" s="215"/>
    </row>
    <row r="27" spans="1:11" ht="24" customHeight="1">
      <c r="A27" s="44" t="s">
        <v>287</v>
      </c>
      <c r="B27" s="262" t="s">
        <v>275</v>
      </c>
      <c r="C27" s="263"/>
      <c r="D27" s="263"/>
      <c r="E27" s="263"/>
      <c r="F27" s="263"/>
      <c r="G27" s="263"/>
      <c r="H27" s="264"/>
      <c r="I27" s="213">
        <v>26</v>
      </c>
      <c r="J27" s="214"/>
      <c r="K27" s="215"/>
    </row>
    <row r="28" spans="1:11" ht="20.25" customHeight="1">
      <c r="A28" s="44" t="s">
        <v>288</v>
      </c>
      <c r="B28" s="262" t="s">
        <v>276</v>
      </c>
      <c r="C28" s="263"/>
      <c r="D28" s="263"/>
      <c r="E28" s="263"/>
      <c r="F28" s="263"/>
      <c r="G28" s="263"/>
      <c r="H28" s="264"/>
      <c r="I28" s="213">
        <v>26</v>
      </c>
      <c r="J28" s="214"/>
      <c r="K28" s="215"/>
    </row>
    <row r="29" spans="1:11" ht="48" customHeight="1">
      <c r="A29" s="44" t="s">
        <v>123</v>
      </c>
      <c r="B29" s="307" t="s">
        <v>326</v>
      </c>
      <c r="C29" s="233"/>
      <c r="D29" s="233"/>
      <c r="E29" s="233"/>
      <c r="F29" s="233"/>
      <c r="G29" s="233"/>
      <c r="H29" s="234"/>
      <c r="I29" s="213" t="s">
        <v>277</v>
      </c>
      <c r="J29" s="214"/>
      <c r="K29" s="215"/>
    </row>
    <row r="30" spans="1:11" ht="43.5" customHeight="1">
      <c r="A30" s="44" t="s">
        <v>128</v>
      </c>
      <c r="B30" s="301" t="s">
        <v>327</v>
      </c>
      <c r="C30" s="263"/>
      <c r="D30" s="263"/>
      <c r="E30" s="263"/>
      <c r="F30" s="263"/>
      <c r="G30" s="263"/>
      <c r="H30" s="264"/>
      <c r="I30" s="213" t="s">
        <v>277</v>
      </c>
      <c r="J30" s="214"/>
      <c r="K30" s="215"/>
    </row>
    <row r="31" spans="1:11" ht="46.5" customHeight="1">
      <c r="A31" s="23" t="s">
        <v>135</v>
      </c>
      <c r="B31" s="301" t="s">
        <v>329</v>
      </c>
      <c r="C31" s="263"/>
      <c r="D31" s="263"/>
      <c r="E31" s="263"/>
      <c r="F31" s="263"/>
      <c r="G31" s="263"/>
      <c r="H31" s="264"/>
      <c r="I31" s="213" t="s">
        <v>328</v>
      </c>
      <c r="J31" s="214"/>
      <c r="K31" s="215"/>
    </row>
    <row r="32" spans="1:11" ht="36" customHeight="1">
      <c r="A32" s="23" t="s">
        <v>331</v>
      </c>
      <c r="B32" s="301" t="s">
        <v>330</v>
      </c>
      <c r="C32" s="263"/>
      <c r="D32" s="263"/>
      <c r="E32" s="263"/>
      <c r="F32" s="263"/>
      <c r="G32" s="263"/>
      <c r="H32" s="264"/>
      <c r="I32" s="213" t="s">
        <v>277</v>
      </c>
      <c r="J32" s="214"/>
      <c r="K32" s="215"/>
    </row>
    <row r="33" spans="1:11" ht="19.5" customHeight="1">
      <c r="A33" s="23" t="s">
        <v>332</v>
      </c>
      <c r="B33" s="262" t="s">
        <v>340</v>
      </c>
      <c r="C33" s="230"/>
      <c r="D33" s="230"/>
      <c r="E33" s="230"/>
      <c r="F33" s="230"/>
      <c r="G33" s="230"/>
      <c r="H33" s="231"/>
      <c r="I33" s="213" t="s">
        <v>277</v>
      </c>
      <c r="J33" s="214"/>
      <c r="K33" s="215"/>
    </row>
    <row r="34" spans="1:11" ht="32.25" customHeight="1">
      <c r="A34" s="23" t="s">
        <v>333</v>
      </c>
      <c r="B34" s="301" t="s">
        <v>339</v>
      </c>
      <c r="C34" s="263"/>
      <c r="D34" s="263"/>
      <c r="E34" s="263"/>
      <c r="F34" s="263"/>
      <c r="G34" s="263"/>
      <c r="H34" s="264"/>
      <c r="I34" s="213" t="s">
        <v>188</v>
      </c>
      <c r="J34" s="214"/>
      <c r="K34" s="215"/>
    </row>
    <row r="35" spans="1:11" ht="34.5" customHeight="1">
      <c r="A35" s="23" t="s">
        <v>334</v>
      </c>
      <c r="B35" s="301" t="s">
        <v>341</v>
      </c>
      <c r="C35" s="263"/>
      <c r="D35" s="263"/>
      <c r="E35" s="263"/>
      <c r="F35" s="263"/>
      <c r="G35" s="263"/>
      <c r="H35" s="264"/>
      <c r="I35" s="213" t="s">
        <v>277</v>
      </c>
      <c r="J35" s="214"/>
      <c r="K35" s="215"/>
    </row>
    <row r="36" spans="1:11" ht="20.25" customHeight="1">
      <c r="A36" s="23" t="s">
        <v>336</v>
      </c>
      <c r="B36" s="308" t="s">
        <v>335</v>
      </c>
      <c r="C36" s="230"/>
      <c r="D36" s="230"/>
      <c r="E36" s="230"/>
      <c r="F36" s="230"/>
      <c r="G36" s="230"/>
      <c r="H36" s="231"/>
      <c r="I36" s="213" t="s">
        <v>277</v>
      </c>
      <c r="J36" s="214"/>
      <c r="K36" s="215"/>
    </row>
    <row r="37" spans="1:11" ht="25.5" customHeight="1">
      <c r="A37" s="23" t="s">
        <v>338</v>
      </c>
      <c r="B37" s="308" t="s">
        <v>337</v>
      </c>
      <c r="C37" s="230"/>
      <c r="D37" s="230"/>
      <c r="E37" s="230"/>
      <c r="F37" s="230"/>
      <c r="G37" s="230"/>
      <c r="H37" s="231"/>
      <c r="I37" s="304"/>
      <c r="J37" s="305"/>
      <c r="K37" s="306"/>
    </row>
    <row r="40" spans="2:10" ht="15">
      <c r="B40" s="206" t="s">
        <v>1181</v>
      </c>
      <c r="C40" s="206"/>
      <c r="D40" s="206"/>
      <c r="E40" s="206"/>
      <c r="F40" s="206"/>
      <c r="G40" s="206"/>
      <c r="H40" s="206"/>
      <c r="I40" s="206"/>
      <c r="J40" s="206"/>
    </row>
    <row r="41" spans="2:10" ht="15">
      <c r="B41" s="1"/>
      <c r="C41" s="1"/>
      <c r="D41" s="1"/>
      <c r="E41" s="1"/>
      <c r="F41" s="1"/>
      <c r="G41" s="1"/>
      <c r="H41" s="1"/>
      <c r="I41" s="1"/>
      <c r="J41" s="1"/>
    </row>
    <row r="42" spans="2:10" ht="15">
      <c r="B42" s="206" t="s">
        <v>1187</v>
      </c>
      <c r="C42" s="206"/>
      <c r="D42" s="206"/>
      <c r="E42" s="206"/>
      <c r="F42" s="206"/>
      <c r="G42" s="206"/>
      <c r="H42" s="206"/>
      <c r="I42" s="206"/>
      <c r="J42" s="206"/>
    </row>
  </sheetData>
  <sheetProtection/>
  <mergeCells count="71">
    <mergeCell ref="B37:H37"/>
    <mergeCell ref="I37:K37"/>
    <mergeCell ref="I30:K30"/>
    <mergeCell ref="I29:K29"/>
    <mergeCell ref="B36:H36"/>
    <mergeCell ref="B35:H35"/>
    <mergeCell ref="I36:K36"/>
    <mergeCell ref="I35:K35"/>
    <mergeCell ref="B27:H27"/>
    <mergeCell ref="B28:H28"/>
    <mergeCell ref="I28:K28"/>
    <mergeCell ref="I27:K27"/>
    <mergeCell ref="B32:H32"/>
    <mergeCell ref="I34:K34"/>
    <mergeCell ref="I33:K33"/>
    <mergeCell ref="I32:K32"/>
    <mergeCell ref="B34:H34"/>
    <mergeCell ref="B33:H33"/>
    <mergeCell ref="B20:H20"/>
    <mergeCell ref="B21:H21"/>
    <mergeCell ref="B26:H26"/>
    <mergeCell ref="I20:K20"/>
    <mergeCell ref="I21:K21"/>
    <mergeCell ref="I22:K22"/>
    <mergeCell ref="I23:K23"/>
    <mergeCell ref="I24:K24"/>
    <mergeCell ref="B22:H22"/>
    <mergeCell ref="B23:H23"/>
    <mergeCell ref="B24:H24"/>
    <mergeCell ref="B25:H25"/>
    <mergeCell ref="I25:K25"/>
    <mergeCell ref="I26:K26"/>
    <mergeCell ref="B17:H17"/>
    <mergeCell ref="I17:K17"/>
    <mergeCell ref="B31:H31"/>
    <mergeCell ref="I31:K31"/>
    <mergeCell ref="B29:H29"/>
    <mergeCell ref="B30:H30"/>
    <mergeCell ref="B18:H18"/>
    <mergeCell ref="B19:H19"/>
    <mergeCell ref="I19:K19"/>
    <mergeCell ref="I18:K18"/>
    <mergeCell ref="B14:H14"/>
    <mergeCell ref="I14:K14"/>
    <mergeCell ref="B15:H15"/>
    <mergeCell ref="I15:K15"/>
    <mergeCell ref="B16:H16"/>
    <mergeCell ref="I16:K16"/>
    <mergeCell ref="B11:H11"/>
    <mergeCell ref="I11:K11"/>
    <mergeCell ref="B12:H12"/>
    <mergeCell ref="I12:K12"/>
    <mergeCell ref="B13:H13"/>
    <mergeCell ref="I13:K13"/>
    <mergeCell ref="I4:K4"/>
    <mergeCell ref="B5:H5"/>
    <mergeCell ref="I5:K5"/>
    <mergeCell ref="B6:H6"/>
    <mergeCell ref="I6:K6"/>
    <mergeCell ref="B10:H10"/>
    <mergeCell ref="I10:K10"/>
    <mergeCell ref="B40:J40"/>
    <mergeCell ref="B42:J42"/>
    <mergeCell ref="A2:K2"/>
    <mergeCell ref="B7:H7"/>
    <mergeCell ref="I7:K7"/>
    <mergeCell ref="B8:H8"/>
    <mergeCell ref="I8:K8"/>
    <mergeCell ref="B9:H9"/>
    <mergeCell ref="I9:K9"/>
    <mergeCell ref="B4:H4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2:L5"/>
  <sheetViews>
    <sheetView zoomScalePageLayoutView="0" workbookViewId="0" topLeftCell="A1">
      <selection activeCell="J19" sqref="J19"/>
    </sheetView>
  </sheetViews>
  <sheetFormatPr defaultColWidth="9.140625" defaultRowHeight="15"/>
  <sheetData>
    <row r="2" spans="2:8" ht="63" customHeight="1">
      <c r="B2" s="309" t="s">
        <v>816</v>
      </c>
      <c r="C2" s="309"/>
      <c r="D2" s="309"/>
      <c r="E2" s="309"/>
      <c r="F2" s="309"/>
      <c r="G2" s="309"/>
      <c r="H2" s="309"/>
    </row>
    <row r="3" spans="1:12" ht="38.25" customHeight="1">
      <c r="A3" s="69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</row>
    <row r="5" spans="2:6" ht="15">
      <c r="B5" s="206" t="s">
        <v>342</v>
      </c>
      <c r="C5" s="208"/>
      <c r="D5" s="208"/>
      <c r="E5" s="208"/>
      <c r="F5" s="208"/>
    </row>
  </sheetData>
  <sheetProtection/>
  <mergeCells count="2">
    <mergeCell ref="B5:F5"/>
    <mergeCell ref="B2:H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Михаил</cp:lastModifiedBy>
  <cp:lastPrinted>2020-01-17T12:49:23Z</cp:lastPrinted>
  <dcterms:created xsi:type="dcterms:W3CDTF">2018-01-26T10:00:40Z</dcterms:created>
  <dcterms:modified xsi:type="dcterms:W3CDTF">2020-01-20T11:27:39Z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